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940" windowHeight="7800" tabRatio="786"/>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公会計指標分析・財政指標組合せ分析表" sheetId="17" r:id="rId13"/>
    <sheet name="施設類型別ストック情報分析表①" sheetId="18" r:id="rId14"/>
    <sheet name="施設類型別ストック情報分析表②" sheetId="19" r:id="rId15"/>
    <sheet name="データシート" sheetId="13" state="hidden" r:id="rId16"/>
  </sheets>
  <definedNames>
    <definedName name="Z_EC617CF9_4D2D_4083_A2E1_DC7973DA8193_.wvu.Cols" localSheetId="2" hidden="1">'各会計、関係団体の財政状況及び健全化判断比率'!$EB:$XFD</definedName>
    <definedName name="Z_EC617CF9_4D2D_4083_A2E1_DC7973DA8193_.wvu.Cols" localSheetId="4" hidden="1">'経常経費分析表（経常収支比率の分析）'!$AI:$XFD</definedName>
    <definedName name="Z_EC617CF9_4D2D_4083_A2E1_DC7973DA8193_.wvu.Cols" localSheetId="5" hidden="1">'経常経費分析表（人件費・公債費・普通建設事業費の分析）'!$Q:$XFD</definedName>
    <definedName name="Z_EC617CF9_4D2D_4083_A2E1_DC7973DA8193_.wvu.Cols" localSheetId="3" hidden="1">財政比較分析表!$AK:$XFD</definedName>
    <definedName name="Z_EC617CF9_4D2D_4083_A2E1_DC7973DA8193_.wvu.Cols" localSheetId="10" hidden="1">'実質公債費比率（分子）の構造'!$V:$XFD</definedName>
    <definedName name="Z_EC617CF9_4D2D_4083_A2E1_DC7973DA8193_.wvu.Cols" localSheetId="8" hidden="1">実質収支比率等に係る経年分析!$Q:$XFD</definedName>
    <definedName name="Z_EC617CF9_4D2D_4083_A2E1_DC7973DA8193_.wvu.Cols" localSheetId="11" hidden="1">'将来負担比率（分子）の構造'!$T:$XFD</definedName>
    <definedName name="Z_EC617CF9_4D2D_4083_A2E1_DC7973DA8193_.wvu.Cols" localSheetId="6" hidden="1">'性質別歳出決算分析表（住民一人当たりのコスト）'!$AI:$XFD</definedName>
    <definedName name="Z_EC617CF9_4D2D_4083_A2E1_DC7973DA8193_.wvu.Cols" localSheetId="0" hidden="1">総括表!$DP:$XFD</definedName>
    <definedName name="Z_EC617CF9_4D2D_4083_A2E1_DC7973DA8193_.wvu.Cols" localSheetId="1" hidden="1">普通会計の状況!$EN:$XFD</definedName>
    <definedName name="Z_EC617CF9_4D2D_4083_A2E1_DC7973DA8193_.wvu.Cols" localSheetId="7" hidden="1">'目的別歳出決算分析表（住民一人当たりのコスト）'!$AI:$XFD</definedName>
    <definedName name="Z_EC617CF9_4D2D_4083_A2E1_DC7973DA8193_.wvu.Cols" localSheetId="9" hidden="1">連結実質赤字比率に係る赤字・黒字の構成分析!$Q:$XFD</definedName>
    <definedName name="Z_EC617CF9_4D2D_4083_A2E1_DC7973DA8193_.wvu.Rows" localSheetId="2" hidden="1">'各会計、関係団体の財政状況及び健全化判断比率'!$137:$1048576,'各会計、関係団体の財政状況及び健全化判断比率'!$89:$101,'各会計、関係団体の財政状況及び健全化判断比率'!$135:$136</definedName>
    <definedName name="Z_EC617CF9_4D2D_4083_A2E1_DC7973DA8193_.wvu.Rows" localSheetId="4" hidden="1">'経常経費分析表（経常収支比率の分析）'!$103:$1048576,'経常経費分析表（経常収支比率の分析）'!$89:$102</definedName>
    <definedName name="Z_EC617CF9_4D2D_4083_A2E1_DC7973DA8193_.wvu.Rows" localSheetId="5" hidden="1">'経常経費分析表（人件費・公債費・普通建設事業費の分析）'!$75:$1048576,'経常経費分析表（人件費・公債費・普通建設事業費の分析）'!$67:$74</definedName>
    <definedName name="Z_EC617CF9_4D2D_4083_A2E1_DC7973DA8193_.wvu.Rows" localSheetId="3" hidden="1">財政比較分析表!$111:$1048576,財政比較分析表!$98:$110</definedName>
    <definedName name="Z_EC617CF9_4D2D_4083_A2E1_DC7973DA8193_.wvu.Rows" localSheetId="10" hidden="1">'実質公債費比率（分子）の構造'!$57:$1048576</definedName>
    <definedName name="Z_EC617CF9_4D2D_4083_A2E1_DC7973DA8193_.wvu.Rows" localSheetId="8" hidden="1">実質収支比率等に係る経年分析!$54:$1048576,実質収支比率等に係る経年分析!$51:$53</definedName>
    <definedName name="Z_EC617CF9_4D2D_4083_A2E1_DC7973DA8193_.wvu.Rows" localSheetId="11" hidden="1">'将来負担比率（分子）の構造'!$87:$1048576,'将来負担比率（分子）の構造'!$56:$86</definedName>
    <definedName name="Z_EC617CF9_4D2D_4083_A2E1_DC7973DA8193_.wvu.Rows" localSheetId="6" hidden="1">'性質別歳出決算分析表（住民一人当たりのコスト）'!$133:$1048576,'性質別歳出決算分析表（住民一人当たりのコスト）'!$117:$132</definedName>
    <definedName name="Z_EC617CF9_4D2D_4083_A2E1_DC7973DA8193_.wvu.Rows" localSheetId="0" hidden="1">総括表!$60:$1048576,総括表!$57:$59</definedName>
    <definedName name="Z_EC617CF9_4D2D_4083_A2E1_DC7973DA8193_.wvu.Rows" localSheetId="1" hidden="1">普通会計の状況!$52:$1048576,普通会計の状況!$50:$51</definedName>
    <definedName name="Z_EC617CF9_4D2D_4083_A2E1_DC7973DA8193_.wvu.Rows" localSheetId="7" hidden="1">'目的別歳出決算分析表（住民一人当たりのコスト）'!$133:$1048576,'目的別歳出決算分析表（住民一人当たりのコスト）'!$117:$132</definedName>
    <definedName name="Z_EC617CF9_4D2D_4083_A2E1_DC7973DA8193_.wvu.Rows" localSheetId="9" hidden="1">連結実質赤字比率に係る赤字・黒字の構成分析!$46:$1048576</definedName>
  </definedNames>
  <calcPr calcId="145621"/>
  <customWorkbookViews>
    <customWorkbookView name="企画部 財政課 財政係 - 個人用ビュー" guid="{EC617CF9-4D2D-4083-A2E1-DC7973DA8193}" mergeInterval="0" personalView="1" maximized="1" windowWidth="1276" windowHeight="776" tabRatio="786" activeSheetId="12"/>
  </customWorkbookViews>
</workbook>
</file>

<file path=xl/calcChain.xml><?xml version="1.0" encoding="utf-8"?>
<calcChain xmlns="http://schemas.openxmlformats.org/spreadsheetml/2006/main">
  <c r="BG34" i="1" l="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E41" i="1"/>
  <c r="AM41" i="1"/>
  <c r="U41" i="1"/>
  <c r="C41" i="1"/>
  <c r="CO40" i="1"/>
  <c r="BE40" i="1"/>
  <c r="AM40" i="1"/>
  <c r="U40" i="1"/>
  <c r="C40" i="1"/>
  <c r="CO39" i="1"/>
  <c r="BE39" i="1"/>
  <c r="AM39" i="1"/>
  <c r="U39" i="1"/>
  <c r="C39" i="1"/>
  <c r="CO38" i="1"/>
  <c r="BE38" i="1"/>
  <c r="AM38" i="1"/>
  <c r="U38" i="1"/>
  <c r="C38" i="1"/>
  <c r="CO37" i="1"/>
  <c r="BE37" i="1"/>
  <c r="AM37" i="1"/>
  <c r="C37" i="1"/>
  <c r="CO36" i="1"/>
  <c r="BE36" i="1"/>
  <c r="AM36" i="1"/>
  <c r="C36" i="1"/>
  <c r="CO35" i="1"/>
  <c r="BE35" i="1"/>
  <c r="AM35" i="1"/>
  <c r="C35" i="1"/>
  <c r="BW34" i="1"/>
  <c r="BW35" i="1" s="1"/>
  <c r="BW36" i="1" s="1"/>
  <c r="BW37" i="1" s="1"/>
  <c r="BW38" i="1" s="1"/>
  <c r="BW39" i="1" s="1"/>
  <c r="BW40" i="1" s="1"/>
  <c r="BW41" i="1" s="1"/>
  <c r="AM34" i="1"/>
  <c r="U34" i="1"/>
  <c r="U35" i="1" s="1"/>
  <c r="U36" i="1" s="1"/>
  <c r="U37" i="1" s="1"/>
  <c r="C34" i="1"/>
  <c r="CO34" i="1" l="1"/>
  <c r="BE34" i="1"/>
  <c r="P67" i="13"/>
  <c r="O67" i="13"/>
  <c r="N67" i="13"/>
  <c r="M67" i="13"/>
  <c r="L67" i="13"/>
  <c r="K67" i="13"/>
  <c r="J67" i="13"/>
  <c r="I67" i="13"/>
  <c r="H67" i="13"/>
  <c r="G67" i="13"/>
  <c r="F67" i="13"/>
  <c r="E67" i="13"/>
  <c r="D67" i="13"/>
  <c r="C67" i="13"/>
  <c r="B67" i="13"/>
  <c r="N66" i="13"/>
  <c r="K66" i="13"/>
  <c r="H66" i="13"/>
  <c r="E66" i="13"/>
  <c r="B66" i="13"/>
  <c r="N65" i="13"/>
  <c r="K65" i="13"/>
  <c r="H65" i="13"/>
  <c r="E65" i="13"/>
  <c r="B65" i="13"/>
  <c r="N64" i="13"/>
  <c r="K64" i="13"/>
  <c r="H64" i="13"/>
  <c r="E64" i="13"/>
  <c r="B64" i="13"/>
  <c r="N63" i="13"/>
  <c r="K63" i="13"/>
  <c r="H63" i="13"/>
  <c r="E63" i="13"/>
  <c r="B63" i="13"/>
  <c r="N62" i="13"/>
  <c r="K62" i="13"/>
  <c r="H62" i="13"/>
  <c r="E62" i="13"/>
  <c r="B62" i="13"/>
  <c r="N61" i="13"/>
  <c r="K61" i="13"/>
  <c r="H61" i="13"/>
  <c r="E61" i="13"/>
  <c r="B61" i="13"/>
  <c r="N60" i="13"/>
  <c r="K60" i="13"/>
  <c r="H60" i="13"/>
  <c r="E60" i="13"/>
  <c r="B60" i="13"/>
  <c r="N59" i="13"/>
  <c r="K59" i="13"/>
  <c r="H59" i="13"/>
  <c r="E59" i="13"/>
  <c r="B59" i="13"/>
  <c r="P58" i="13"/>
  <c r="M58" i="13"/>
  <c r="J58" i="13"/>
  <c r="G58" i="13"/>
  <c r="D58" i="13"/>
  <c r="P57" i="13"/>
  <c r="M57" i="13"/>
  <c r="J57" i="13"/>
  <c r="G57" i="13"/>
  <c r="D57" i="13"/>
  <c r="P56" i="13"/>
  <c r="M56" i="13"/>
  <c r="J56" i="13"/>
  <c r="G56" i="13"/>
  <c r="D56" i="13"/>
  <c r="N54" i="13"/>
  <c r="K54" i="13"/>
  <c r="H54" i="13"/>
  <c r="E54" i="13"/>
  <c r="B54" i="13"/>
  <c r="P50" i="13"/>
  <c r="O50" i="13"/>
  <c r="N50" i="13"/>
  <c r="M50" i="13"/>
  <c r="L50" i="13"/>
  <c r="K50" i="13"/>
  <c r="J50" i="13"/>
  <c r="I50" i="13"/>
  <c r="H50" i="13"/>
  <c r="G50" i="13"/>
  <c r="F50" i="13"/>
  <c r="E50" i="13"/>
  <c r="D50" i="13"/>
  <c r="C50" i="13"/>
  <c r="B50" i="13"/>
  <c r="N49" i="13"/>
  <c r="K49" i="13"/>
  <c r="H49" i="13"/>
  <c r="E49" i="13"/>
  <c r="B49" i="13"/>
  <c r="N48" i="13"/>
  <c r="K48" i="13"/>
  <c r="H48" i="13"/>
  <c r="E48" i="13"/>
  <c r="B48" i="13"/>
  <c r="N47" i="13"/>
  <c r="K47" i="13"/>
  <c r="H47" i="13"/>
  <c r="E47" i="13"/>
  <c r="B47" i="13"/>
  <c r="N46" i="13"/>
  <c r="K46" i="13"/>
  <c r="H46" i="13"/>
  <c r="E46" i="13"/>
  <c r="B46" i="13"/>
  <c r="N45" i="13"/>
  <c r="K45" i="13"/>
  <c r="H45" i="13"/>
  <c r="E45" i="13"/>
  <c r="B45" i="13"/>
  <c r="N44" i="13"/>
  <c r="K44" i="13"/>
  <c r="H44" i="13"/>
  <c r="E44" i="13"/>
  <c r="B44" i="13"/>
  <c r="N43" i="13"/>
  <c r="K43" i="13"/>
  <c r="H43" i="13"/>
  <c r="E43" i="13"/>
  <c r="B43" i="13"/>
  <c r="P42" i="13"/>
  <c r="M42" i="13"/>
  <c r="J42" i="13"/>
  <c r="G42" i="13"/>
  <c r="D42" i="13"/>
  <c r="N40" i="13"/>
  <c r="K40" i="13"/>
  <c r="H40" i="13"/>
  <c r="E40" i="13"/>
  <c r="B40" i="13"/>
  <c r="K36" i="13"/>
  <c r="J36" i="13"/>
  <c r="I36" i="13"/>
  <c r="H36" i="13"/>
  <c r="G36" i="13"/>
  <c r="F36" i="13"/>
  <c r="E36" i="13"/>
  <c r="D36" i="13"/>
  <c r="C36" i="13"/>
  <c r="B36" i="13"/>
  <c r="A36" i="13"/>
  <c r="K35" i="13"/>
  <c r="J35" i="13"/>
  <c r="I35" i="13"/>
  <c r="H35" i="13"/>
  <c r="G35" i="13"/>
  <c r="F35" i="13"/>
  <c r="E35" i="13"/>
  <c r="D35" i="13"/>
  <c r="C35" i="13"/>
  <c r="B35" i="13"/>
  <c r="A35" i="13"/>
  <c r="K34" i="13"/>
  <c r="J34" i="13"/>
  <c r="I34" i="13"/>
  <c r="H34" i="13"/>
  <c r="G34" i="13"/>
  <c r="F34" i="13"/>
  <c r="E34" i="13"/>
  <c r="D34" i="13"/>
  <c r="C34" i="13"/>
  <c r="B34" i="13"/>
  <c r="A34" i="13"/>
  <c r="K33" i="13"/>
  <c r="J33" i="13"/>
  <c r="I33" i="13"/>
  <c r="H33" i="13"/>
  <c r="G33" i="13"/>
  <c r="F33" i="13"/>
  <c r="E33" i="13"/>
  <c r="D33" i="13"/>
  <c r="C33" i="13"/>
  <c r="B33" i="13"/>
  <c r="A33" i="13"/>
  <c r="K32" i="13"/>
  <c r="J32" i="13"/>
  <c r="I32" i="13"/>
  <c r="H32" i="13"/>
  <c r="G32" i="13"/>
  <c r="F32" i="13"/>
  <c r="E32" i="13"/>
  <c r="D32" i="13"/>
  <c r="C32" i="13"/>
  <c r="B32" i="13"/>
  <c r="A32" i="13"/>
  <c r="K31" i="13"/>
  <c r="J31" i="13"/>
  <c r="I31" i="13"/>
  <c r="H31" i="13"/>
  <c r="G31" i="13"/>
  <c r="F31" i="13"/>
  <c r="E31" i="13"/>
  <c r="D31" i="13"/>
  <c r="C31" i="13"/>
  <c r="B31" i="13"/>
  <c r="A31" i="13"/>
  <c r="K30" i="13"/>
  <c r="J30" i="13"/>
  <c r="I30" i="13"/>
  <c r="H30" i="13"/>
  <c r="G30" i="13"/>
  <c r="F30" i="13"/>
  <c r="E30" i="13"/>
  <c r="D30" i="13"/>
  <c r="C30" i="13"/>
  <c r="B30" i="13"/>
  <c r="A30" i="13"/>
  <c r="K29" i="13"/>
  <c r="J29" i="13"/>
  <c r="I29" i="13"/>
  <c r="H29" i="13"/>
  <c r="G29" i="13"/>
  <c r="F29" i="13"/>
  <c r="E29" i="13"/>
  <c r="D29" i="13"/>
  <c r="C29" i="13"/>
  <c r="B29" i="13"/>
  <c r="A29" i="13"/>
  <c r="K28" i="13"/>
  <c r="J28" i="13"/>
  <c r="I28" i="13"/>
  <c r="H28" i="13"/>
  <c r="G28" i="13"/>
  <c r="F28" i="13"/>
  <c r="E28" i="13"/>
  <c r="D28" i="13"/>
  <c r="C28" i="13"/>
  <c r="B28" i="13"/>
  <c r="A28" i="13"/>
  <c r="K27" i="13"/>
  <c r="J27" i="13"/>
  <c r="I27" i="13"/>
  <c r="H27" i="13"/>
  <c r="G27" i="13"/>
  <c r="F27" i="13"/>
  <c r="E27" i="13"/>
  <c r="D27" i="13"/>
  <c r="C27" i="13"/>
  <c r="B27" i="13"/>
  <c r="A27" i="13"/>
  <c r="J25" i="13"/>
  <c r="H25" i="13"/>
  <c r="F25" i="13"/>
  <c r="D25" i="13"/>
  <c r="B25" i="13"/>
  <c r="F21" i="13"/>
  <c r="E21" i="13"/>
  <c r="D21" i="13"/>
  <c r="C21" i="13"/>
  <c r="B21" i="13"/>
  <c r="F20" i="13"/>
  <c r="E20" i="13"/>
  <c r="D20" i="13"/>
  <c r="C20" i="13"/>
  <c r="B20" i="13"/>
  <c r="F19" i="13"/>
  <c r="E19" i="13"/>
  <c r="D19" i="13"/>
  <c r="C19" i="13"/>
  <c r="B19" i="13"/>
  <c r="F18" i="13"/>
  <c r="E18" i="13"/>
  <c r="D18" i="13"/>
  <c r="C18" i="13"/>
  <c r="B18" i="13"/>
</calcChain>
</file>

<file path=xl/sharedStrings.xml><?xml version="1.0" encoding="utf-8"?>
<sst xmlns="http://schemas.openxmlformats.org/spreadsheetml/2006/main" count="1058" uniqueCount="556">
  <si>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</si>
  <si>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</si>
  <si>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</si>
  <si>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</si>
  <si>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</si>
  <si>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</si>
  <si>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</si>
  <si>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</si>
  <si>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</si>
  <si>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</si>
  <si>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</si>
  <si>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</si>
  <si>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</si>
  <si>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</si>
  <si>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</si>
  <si>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</si>
  <si>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</si>
  <si>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</si>
  <si>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</si>
  <si>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</si>
  <si>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</si>
  <si>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</si>
  <si>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</si>
  <si>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</si>
  <si>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</si>
  <si>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</si>
  <si>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</si>
  <si>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</si>
  <si>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</si>
  <si>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</si>
  <si>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</si>
  <si>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</si>
  <si>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</si>
  <si>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</si>
  <si>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</si>
  <si>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</si>
  <si>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</si>
  <si>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</si>
  <si>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</si>
  <si>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</si>
  <si>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</si>
  <si>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</si>
  <si>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</si>
  <si>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</si>
  <si>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</si>
  <si>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</si>
  <si>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</si>
  <si>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</si>
  <si>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</si>
  <si>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</si>
  <si>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</si>
  <si>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</si>
  <si>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</si>
  <si>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</si>
  <si>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</si>
  <si>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</si>
  <si>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</si>
  <si>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</si>
  <si>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</si>
  <si>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</si>
  <si>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</si>
  <si>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</si>
  <si>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</si>
  <si>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</si>
  <si>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</si>
  <si>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</si>
  <si>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</si>
  <si>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</si>
  <si>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</si>
  <si>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</si>
  <si>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</si>
  <si>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</si>
  <si>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</si>
  <si>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</si>
  <si>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</si>
  <si>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</si>
  <si>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</si>
  <si>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</si>
  <si>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</si>
  <si>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</si>
  <si>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</si>
  <si>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</si>
  <si>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</si>
  <si>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西東京市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</si>
  <si>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</si>
  <si>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</si>
  <si>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</si>
  <si>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</si>
  <si>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</si>
  <si>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</si>
  <si>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</si>
  <si>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</si>
  <si>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</si>
  <si>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</si>
  <si>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</si>
  <si>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</si>
  <si>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</si>
  <si>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</si>
  <si>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</si>
  <si>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</si>
  <si>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</si>
  <si>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</si>
  <si>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</si>
  <si>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</si>
  <si>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</si>
  <si>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</si>
  <si>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</si>
  <si>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</si>
  <si>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</si>
  <si>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</si>
  <si>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</si>
  <si>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</si>
  <si>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</si>
  <si>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</si>
  <si>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</si>
  <si>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</si>
  <si>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</si>
  <si>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</si>
  <si>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</si>
  <si>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</si>
  <si>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</si>
  <si>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</si>
  <si>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</si>
  <si>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</si>
  <si>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</si>
  <si>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</si>
  <si>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</si>
  <si>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</si>
  <si>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</si>
  <si>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</si>
  <si>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</si>
  <si>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</si>
  <si>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</si>
  <si>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</si>
  <si>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</si>
  <si>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</si>
  <si>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</si>
  <si>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</si>
  <si>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</si>
  <si>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</si>
  <si>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</si>
  <si>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</si>
  <si>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</si>
  <si>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</si>
  <si>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</si>
  <si>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</si>
  <si>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</si>
  <si>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</si>
  <si>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</si>
  <si>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</si>
  <si>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</si>
  <si>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</si>
  <si>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</si>
  <si>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</si>
  <si>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</si>
  <si>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</si>
  <si>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</si>
  <si>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</si>
  <si>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</si>
  <si>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</si>
  <si>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</si>
  <si>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</si>
  <si>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</si>
  <si>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</si>
  <si>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</si>
  <si>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</si>
  <si>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</si>
  <si>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</si>
  <si>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</si>
  <si>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</si>
  <si>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</si>
  <si>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</si>
  <si>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</si>
  <si>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</si>
  <si>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</si>
  <si>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</si>
  <si>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</si>
  <si>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</si>
  <si>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</si>
  <si>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</si>
  <si>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</si>
  <si>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</si>
  <si>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</si>
  <si>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</si>
  <si>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</si>
  <si>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</si>
  <si>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</si>
  <si>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</si>
  <si>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</si>
  <si>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</si>
  <si>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</si>
  <si>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</si>
  <si>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</si>
  <si>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</si>
  <si>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</si>
  <si>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</si>
  <si>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</si>
  <si>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東京都西東京市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</si>
  <si>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</si>
  <si>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</si>
  <si>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</si>
  <si>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</si>
  <si>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</si>
  <si>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</si>
  <si>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</si>
  <si>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</si>
  <si>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</si>
  <si>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</si>
  <si>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</si>
  <si>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</si>
  <si>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</si>
  <si>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</si>
  <si>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</si>
  <si>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</si>
  <si>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</si>
  <si>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</si>
  <si>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</si>
  <si>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</si>
  <si>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</si>
  <si>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</si>
  <si>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</si>
  <si>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</si>
  <si>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</si>
  <si>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</si>
  <si>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</si>
  <si>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</si>
  <si>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</si>
  <si>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</si>
  <si>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</si>
  <si>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</si>
  <si>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</si>
  <si>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</si>
  <si>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</si>
  <si>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</si>
  <si>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</si>
  <si>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</si>
  <si>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</si>
  <si>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</si>
  <si>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</si>
  <si>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</si>
  <si>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</si>
  <si>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</si>
  <si>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</si>
  <si>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</si>
  <si>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</si>
  <si>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</si>
  <si>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</si>
  <si>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</si>
  <si>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</si>
  <si>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</si>
  <si>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</si>
  <si>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</si>
  <si>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</si>
  <si>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</si>
  <si>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</si>
  <si>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</si>
  <si>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</si>
  <si>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</si>
  <si>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</si>
  <si>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</si>
  <si>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</si>
  <si>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</si>
  <si>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</si>
  <si>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</si>
  <si>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</si>
  <si>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</si>
  <si>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</si>
  <si>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</si>
  <si>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</si>
  <si>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</si>
  <si>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</si>
  <si>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</si>
  <si>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</si>
  <si>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</si>
  <si>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</si>
  <si>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</si>
  <si>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</si>
  <si>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</si>
  <si>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</si>
  <si>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</si>
  <si>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</si>
  <si>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</si>
  <si>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</si>
  <si>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</si>
  <si>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</si>
  <si>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</si>
  <si>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</si>
  <si>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</si>
  <si>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</si>
  <si>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</si>
  <si>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</si>
  <si>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</si>
  <si>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</si>
  <si>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</si>
  <si>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</si>
  <si>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</si>
  <si>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</si>
  <si>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</si>
  <si>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</si>
  <si>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</si>
  <si>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</si>
  <si>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</si>
  <si>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</si>
  <si>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</si>
  <si>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</si>
  <si>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</si>
  <si>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</si>
  <si>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</si>
  <si>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</si>
  <si>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</si>
  <si>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</si>
  <si>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</si>
  <si>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</si>
  <si>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</si>
  <si>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</si>
  <si>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</si>
  <si>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</si>
  <si>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</si>
  <si>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</si>
  <si>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</si>
  <si>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</si>
  <si>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</si>
  <si>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</si>
  <si>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</si>
  <si>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</si>
  <si>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</si>
  <si>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</si>
  <si>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</si>
  <si>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</si>
  <si>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</si>
  <si>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</si>
  <si>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</si>
  <si>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</si>
  <si>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</si>
  <si>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</si>
  <si>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</si>
  <si>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</si>
  <si>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</si>
  <si>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</si>
  <si>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</si>
  <si>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</si>
  <si>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</si>
  <si>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</si>
  <si>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</si>
  <si>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</si>
  <si>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</si>
  <si>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東京都西東京市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</si>
  <si>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</si>
  <si>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</si>
  <si>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</si>
  <si>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</si>
  <si>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</si>
  <si>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</si>
  <si>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</si>
  <si>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</si>
  <si>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</si>
  <si>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</si>
  <si>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</si>
  <si>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</si>
  <si>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</si>
  <si>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</si>
  <si>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</si>
  <si>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</si>
  <si>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</si>
  <si>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</si>
  <si>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</si>
  <si>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</si>
  <si>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</si>
  <si>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</si>
  <si>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</si>
  <si>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</si>
  <si>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</si>
  <si>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</si>
  <si>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</si>
  <si>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</si>
  <si>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</si>
  <si>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</si>
  <si>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</si>
  <si>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</si>
  <si>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</si>
  <si>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</si>
  <si>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</si>
  <si>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</si>
  <si>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</si>
  <si>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</si>
  <si>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</si>
  <si>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</si>
  <si>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</si>
  <si>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</si>
  <si>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</si>
  <si>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</si>
  <si>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</si>
  <si>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</si>
  <si>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</si>
  <si>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</si>
  <si>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</si>
  <si>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</si>
  <si>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</si>
  <si>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</si>
  <si>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</si>
  <si>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</si>
  <si>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</si>
  <si>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</si>
  <si>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</si>
  <si>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</si>
  <si>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</si>
  <si>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</si>
  <si>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</si>
  <si>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</si>
  <si>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</si>
  <si>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</si>
  <si>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</si>
  <si>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</si>
  <si>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</si>
  <si>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</si>
  <si>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</si>
  <si>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</si>
  <si>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</si>
  <si>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</si>
  <si>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</si>
  <si>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</si>
  <si>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</si>
  <si>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</si>
  <si>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</si>
  <si>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</si>
  <si>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</si>
  <si>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</si>
  <si>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</si>
  <si>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</si>
  <si>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</si>
  <si>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</si>
  <si>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</si>
  <si>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</si>
  <si>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</si>
  <si>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</si>
  <si>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</si>
  <si>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</si>
  <si>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</si>
  <si>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</si>
  <si>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</si>
  <si>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</si>
  <si>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</si>
  <si>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</si>
  <si>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</si>
  <si>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</si>
  <si>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</si>
  <si>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</si>
  <si>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</si>
  <si>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</si>
  <si>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</si>
  <si>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</si>
  <si>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</si>
  <si>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</si>
  <si>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</si>
  <si>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</si>
  <si>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</si>
  <si>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</si>
  <si>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</si>
  <si>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</si>
  <si>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</si>
  <si>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</si>
  <si>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</si>
  <si>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</si>
  <si>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</si>
  <si>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</si>
  <si>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</si>
  <si>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</si>
  <si>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</si>
  <si>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</si>
  <si>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</si>
  <si>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</si>
  <si>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</si>
  <si>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</si>
  <si>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</si>
  <si>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</si>
  <si>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</si>
  <si>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</si>
  <si>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</si>
  <si>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</si>
  <si>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</si>
  <si>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</si>
  <si>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</si>
  <si>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</si>
  <si>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</si>
  <si>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</si>
  <si>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</si>
  <si>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</si>
  <si>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</si>
  <si>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</si>
  <si>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</si>
  <si>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</si>
  <si>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</si>
  <si>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</si>
  <si>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</si>
  <si>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</si>
  <si>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</si>
  <si>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</si>
  <si>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</si>
  <si>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</si>
  <si>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</si>
  <si>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</si>
  <si>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</si>
  <si>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</si>
  <si>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</si>
  <si>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</si>
  <si>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</si>
  <si>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</si>
  <si>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</si>
  <si>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</si>
  <si>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</si>
  <si>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</si>
  <si>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</si>
  <si>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</si>
  <si>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</si>
  <si>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</si>
  <si>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</si>
  <si>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</si>
  <si>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</si>
  <si>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</si>
  <si>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</si>
  <si>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</si>
  <si>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0.60</t>
  </si>
  <si>
    <t>▲ 1.90</t>
  </si>
  <si>
    <t>一般会計</t>
  </si>
  <si>
    <t>国民健康保険特別会計</t>
  </si>
  <si>
    <t>介護保険特別会計</t>
  </si>
  <si>
    <t>下水道事業特別会計</t>
  </si>
  <si>
    <t>後期高齢者医療特別会計</t>
  </si>
  <si>
    <t>駐車場事業特別会計</t>
  </si>
  <si>
    <t>その他会計（赤字）</t>
  </si>
  <si>
    <t>その他会計（黒字）</t>
  </si>
  <si>
    <t>-</t>
    <phoneticPr fontId="2"/>
  </si>
  <si>
    <t>-</t>
    <phoneticPr fontId="2"/>
  </si>
  <si>
    <t>-</t>
    <phoneticPr fontId="2"/>
  </si>
  <si>
    <t>柳泉園組合</t>
  </si>
  <si>
    <t>東京たま広域資源循環組合</t>
  </si>
  <si>
    <t>東京市町村総合事務組合（一般会計）</t>
  </si>
  <si>
    <t>東京市町村総合事務組合（東京都市町村民交通災害共済事業特別会計）</t>
  </si>
  <si>
    <t>多摩六都科学館組合</t>
  </si>
  <si>
    <t>昭和病院企業団</t>
    <rPh sb="4" eb="6">
      <t>キギョウ</t>
    </rPh>
    <rPh sb="6" eb="7">
      <t>ダン</t>
    </rPh>
    <phoneticPr fontId="2"/>
  </si>
  <si>
    <t>東京都後期高齢者医療広域連合（一般会計）</t>
  </si>
  <si>
    <t>東京都後期高齢者医療広域連合（後期高齢者医療特別会計）</t>
  </si>
  <si>
    <t>-</t>
    <phoneticPr fontId="2"/>
  </si>
  <si>
    <t>西東京市土地開発公社</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</si>
  <si>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</si>
  <si>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</si>
  <si>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</si>
  <si>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</si>
  <si>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</si>
  <si>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</si>
  <si>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</si>
  <si>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</si>
  <si>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</si>
  <si>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</si>
  <si>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</si>
  <si>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実質公債費比率は前年度比0.2ポイントの減となった。これは、分子において、過去に借り入れた市債の償還が進んでいることにより「一般会計等が負担する元利償還金等」が減少し、「そこから控除する特定財源等」も減少したが、結果として過充当となったことで、平成28年度の単年度数値が△0.1となったためである。元利償還金は、平成28年度は一時的に増加したものの、今後は減少していく見込みであり、引き続き後年度負担を十分考慮した地方債の借入に努めていく。
将来負担比率は18.1％、前年度比6.7ポイント減となった。これは、分母となる標準財政規模の増が、そこから差し引く算入公債費等の額の増よりも大きかったため、全体で対前年度比増となったことに加え、分子となる地方債の現在高、債務負担行為に基づく支出予定額、公営企業債等繰入見込額、組合負担等見込額及び退職手当負担見込額のいずれの項目も減となったことから将来負担額が減少し、そこから差し引く充当可能財源等が、充当可能基金、基準財政需要額算入見込額の減があったものの、充当可能特定歳入の増よりも大きかったため減少となったが、将来負担額の減の方が大きかったため、全体で対前年度比減となった。将来負担比率は減少したものの、類似団体平均を上回っているため、引き続き、第４次行財政改革大綱に基づく評価指標に留意し、財政の健全化を図っていく。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</si>
</sst>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8"/>
      <color indexed="8"/>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32" fillId="0" borderId="41" xfId="34" applyFont="1" applyFill="1" applyBorder="1" applyAlignment="1" applyProtection="1">
      <alignment horizontal="left" vertical="top" wrapText="1"/>
      <protection locked="0"/>
    </xf>
    <xf numFmtId="0" fontId="32" fillId="0" borderId="12" xfId="34" applyFont="1" applyFill="1" applyBorder="1" applyAlignment="1" applyProtection="1">
      <alignment horizontal="left" vertical="top" wrapText="1"/>
      <protection locked="0"/>
    </xf>
    <xf numFmtId="0" fontId="32" fillId="0" borderId="46" xfId="34" applyFont="1" applyFill="1" applyBorder="1" applyAlignment="1" applyProtection="1">
      <alignment horizontal="left" vertical="top" wrapText="1"/>
      <protection locked="0"/>
    </xf>
    <xf numFmtId="0" fontId="32" fillId="0" borderId="60" xfId="34" applyFont="1" applyFill="1" applyBorder="1" applyAlignment="1" applyProtection="1">
      <alignment horizontal="left" vertical="top" wrapText="1"/>
      <protection locked="0"/>
    </xf>
    <xf numFmtId="0" fontId="32" fillId="0" borderId="0" xfId="34" applyFont="1" applyFill="1" applyBorder="1" applyAlignment="1" applyProtection="1">
      <alignment horizontal="left" vertical="top" wrapText="1"/>
      <protection locked="0"/>
    </xf>
    <xf numFmtId="0" fontId="32" fillId="0" borderId="38" xfId="34" applyFont="1" applyFill="1" applyBorder="1" applyAlignment="1" applyProtection="1">
      <alignment horizontal="left" vertical="top" wrapText="1"/>
      <protection locked="0"/>
    </xf>
    <xf numFmtId="0" fontId="32" fillId="0" borderId="37" xfId="34" applyFont="1" applyFill="1" applyBorder="1" applyAlignment="1" applyProtection="1">
      <alignment horizontal="left" vertical="top" wrapText="1"/>
      <protection locked="0"/>
    </xf>
    <xf numFmtId="0" fontId="32" fillId="0" borderId="49" xfId="34" applyFont="1" applyFill="1" applyBorder="1" applyAlignment="1" applyProtection="1">
      <alignment horizontal="left" vertical="top" wrapText="1"/>
      <protection locked="0"/>
    </xf>
    <xf numFmtId="0" fontId="32"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43532</c:v>
                </c:pt>
                <c:pt idx="4">
                  <c:v>39893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25772</c:v>
                </c:pt>
                <c:pt idx="1">
                  <c:v>22043</c:v>
                </c:pt>
                <c:pt idx="2">
                  <c:v>22291</c:v>
                </c:pt>
                <c:pt idx="3">
                  <c:v>51286</c:v>
                </c:pt>
                <c:pt idx="4">
                  <c:v>23481</c:v>
                </c:pt>
              </c:numCache>
            </c:numRef>
          </c:val>
          <c:smooth val="0"/>
        </c:ser>
        <c:dLbls>
          <c:showLegendKey val="0"/>
          <c:showVal val="0"/>
          <c:showCatName val="0"/>
          <c:showSerName val="0"/>
          <c:showPercent val="0"/>
          <c:showBubbleSize val="0"/>
        </c:dLbls>
        <c:marker val="1"/>
        <c:smooth val="0"/>
        <c:axId val="160139136"/>
        <c:axId val="160149504"/>
      </c:lineChart>
      <c:catAx>
        <c:axId val="1601391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149504"/>
        <c:crosses val="autoZero"/>
        <c:auto val="1"/>
        <c:lblAlgn val="ctr"/>
        <c:lblOffset val="100"/>
        <c:tickLblSkip val="1"/>
        <c:tickMarkSkip val="1"/>
        <c:noMultiLvlLbl val="0"/>
      </c:catAx>
      <c:valAx>
        <c:axId val="1601495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139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3.54</c:v>
                </c:pt>
                <c:pt idx="1">
                  <c:v>3.9</c:v>
                </c:pt>
                <c:pt idx="2">
                  <c:v>3.67</c:v>
                </c:pt>
                <c:pt idx="3">
                  <c:v>3.73</c:v>
                </c:pt>
                <c:pt idx="4">
                  <c:v>3.7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10.220000000000001</c:v>
                </c:pt>
                <c:pt idx="1">
                  <c:v>10.3</c:v>
                </c:pt>
                <c:pt idx="2">
                  <c:v>10.029999999999999</c:v>
                </c:pt>
                <c:pt idx="3">
                  <c:v>10.42</c:v>
                </c:pt>
                <c:pt idx="4">
                  <c:v>8.3699999999999992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6080128"/>
        <c:axId val="146081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0.83</c:v>
                </c:pt>
                <c:pt idx="1">
                  <c:v>0.36</c:v>
                </c:pt>
                <c:pt idx="2">
                  <c:v>-0.6</c:v>
                </c:pt>
                <c:pt idx="3">
                  <c:v>0.5</c:v>
                </c:pt>
                <c:pt idx="4">
                  <c:v>-1.9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6080128"/>
        <c:axId val="146081280"/>
      </c:lineChart>
      <c:catAx>
        <c:axId val="14608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081280"/>
        <c:crosses val="autoZero"/>
        <c:auto val="1"/>
        <c:lblAlgn val="ctr"/>
        <c:lblOffset val="100"/>
        <c:tickLblSkip val="1"/>
        <c:tickMarkSkip val="1"/>
        <c:noMultiLvlLbl val="0"/>
      </c:catAx>
      <c:valAx>
        <c:axId val="146081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08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0.08</c:v>
                </c:pt>
                <c:pt idx="2">
                  <c:v>#N/A</c:v>
                </c:pt>
                <c:pt idx="3">
                  <c:v>0</c:v>
                </c:pt>
                <c:pt idx="4">
                  <c:v>#N/A</c:v>
                </c:pt>
                <c:pt idx="5">
                  <c:v>0.02</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0.12</c:v>
                </c:pt>
                <c:pt idx="4">
                  <c:v>#N/A</c:v>
                </c:pt>
                <c:pt idx="5">
                  <c:v>0.09</c:v>
                </c:pt>
                <c:pt idx="6">
                  <c:v>#N/A</c:v>
                </c:pt>
                <c:pt idx="7">
                  <c:v>0.14000000000000001</c:v>
                </c:pt>
                <c:pt idx="8">
                  <c:v>#N/A</c:v>
                </c:pt>
                <c:pt idx="9">
                  <c:v>7.0000000000000007E-2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0.14000000000000001</c:v>
                </c:pt>
                <c:pt idx="2">
                  <c:v>#N/A</c:v>
                </c:pt>
                <c:pt idx="3">
                  <c:v>0.11</c:v>
                </c:pt>
                <c:pt idx="4">
                  <c:v>#N/A</c:v>
                </c:pt>
                <c:pt idx="5">
                  <c:v>7.0000000000000007E-2</c:v>
                </c:pt>
                <c:pt idx="6">
                  <c:v>#N/A</c:v>
                </c:pt>
                <c:pt idx="7">
                  <c:v>0.08</c:v>
                </c:pt>
                <c:pt idx="8">
                  <c:v>#N/A</c:v>
                </c:pt>
                <c:pt idx="9">
                  <c:v>0.11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0.32</c:v>
                </c:pt>
                <c:pt idx="2">
                  <c:v>#N/A</c:v>
                </c:pt>
                <c:pt idx="3">
                  <c:v>0.4</c:v>
                </c:pt>
                <c:pt idx="4">
                  <c:v>#N/A</c:v>
                </c:pt>
                <c:pt idx="5">
                  <c:v>0.33</c:v>
                </c:pt>
                <c:pt idx="6">
                  <c:v>#N/A</c:v>
                </c:pt>
                <c:pt idx="7">
                  <c:v>0.59</c:v>
                </c:pt>
                <c:pt idx="8">
                  <c:v>#N/A</c:v>
                </c:pt>
                <c:pt idx="9">
                  <c:v>0.75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1.23</c:v>
                </c:pt>
                <c:pt idx="2">
                  <c:v>#N/A</c:v>
                </c:pt>
                <c:pt idx="3">
                  <c:v>1.29</c:v>
                </c:pt>
                <c:pt idx="4">
                  <c:v>#N/A</c:v>
                </c:pt>
                <c:pt idx="5">
                  <c:v>1.28</c:v>
                </c:pt>
                <c:pt idx="6">
                  <c:v>#N/A</c:v>
                </c:pt>
                <c:pt idx="7">
                  <c:v>0.72</c:v>
                </c:pt>
                <c:pt idx="8">
                  <c:v>#N/A</c:v>
                </c:pt>
                <c:pt idx="9">
                  <c:v>1.23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3.44</c:v>
                </c:pt>
                <c:pt idx="2">
                  <c:v>#N/A</c:v>
                </c:pt>
                <c:pt idx="3">
                  <c:v>3.9</c:v>
                </c:pt>
                <c:pt idx="4">
                  <c:v>#N/A</c:v>
                </c:pt>
                <c:pt idx="5">
                  <c:v>3.65</c:v>
                </c:pt>
                <c:pt idx="6">
                  <c:v>#N/A</c:v>
                </c:pt>
                <c:pt idx="7">
                  <c:v>3.72</c:v>
                </c:pt>
                <c:pt idx="8">
                  <c:v>#N/A</c:v>
                </c:pt>
                <c:pt idx="9">
                  <c:v>3.7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895872"/>
        <c:axId val="4897408"/>
      </c:barChart>
      <c:catAx>
        <c:axId val="489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7408"/>
        <c:crosses val="autoZero"/>
        <c:auto val="1"/>
        <c:lblAlgn val="ctr"/>
        <c:lblOffset val="100"/>
        <c:tickLblSkip val="1"/>
        <c:tickMarkSkip val="1"/>
        <c:noMultiLvlLbl val="0"/>
      </c:catAx>
      <c:valAx>
        <c:axId val="489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5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7460</c:v>
                </c:pt>
                <c:pt idx="5">
                  <c:v>7781</c:v>
                </c:pt>
                <c:pt idx="8">
                  <c:v>7838</c:v>
                </c:pt>
                <c:pt idx="11">
                  <c:v>7013</c:v>
                </c:pt>
                <c:pt idx="14">
                  <c:v>6978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563</c:v>
                </c:pt>
                <c:pt idx="3">
                  <c:v>482</c:v>
                </c:pt>
                <c:pt idx="6">
                  <c:v>388</c:v>
                </c:pt>
                <c:pt idx="9">
                  <c:v>131</c:v>
                </c:pt>
                <c:pt idx="12">
                  <c:v>127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706</c:v>
                </c:pt>
                <c:pt idx="3">
                  <c:v>702</c:v>
                </c:pt>
                <c:pt idx="6">
                  <c:v>459</c:v>
                </c:pt>
                <c:pt idx="9">
                  <c:v>410</c:v>
                </c:pt>
                <c:pt idx="12">
                  <c:v>342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6264</c:v>
                </c:pt>
                <c:pt idx="3">
                  <c:v>6743</c:v>
                </c:pt>
                <c:pt idx="6">
                  <c:v>6883</c:v>
                </c:pt>
                <c:pt idx="9">
                  <c:v>6380</c:v>
                </c:pt>
                <c:pt idx="12">
                  <c:v>6485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1793792"/>
        <c:axId val="171800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73</c:v>
                </c:pt>
                <c:pt idx="2">
                  <c:v>#N/A</c:v>
                </c:pt>
                <c:pt idx="3">
                  <c:v>#N/A</c:v>
                </c:pt>
                <c:pt idx="4">
                  <c:v>146</c:v>
                </c:pt>
                <c:pt idx="5">
                  <c:v>#N/A</c:v>
                </c:pt>
                <c:pt idx="6">
                  <c:v>#N/A</c:v>
                </c:pt>
                <c:pt idx="7">
                  <c:v>-108</c:v>
                </c:pt>
                <c:pt idx="8">
                  <c:v>#N/A</c:v>
                </c:pt>
                <c:pt idx="9">
                  <c:v>#N/A</c:v>
                </c:pt>
                <c:pt idx="10">
                  <c:v>-92</c:v>
                </c:pt>
                <c:pt idx="11">
                  <c:v>#N/A</c:v>
                </c:pt>
                <c:pt idx="12">
                  <c:v>#N/A</c:v>
                </c:pt>
                <c:pt idx="13">
                  <c:v>-24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1793792"/>
        <c:axId val="171800064"/>
      </c:lineChart>
      <c:catAx>
        <c:axId val="17179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800064"/>
        <c:crosses val="autoZero"/>
        <c:auto val="1"/>
        <c:lblAlgn val="ctr"/>
        <c:lblOffset val="100"/>
        <c:tickLblSkip val="1"/>
        <c:tickMarkSkip val="1"/>
        <c:noMultiLvlLbl val="0"/>
      </c:catAx>
      <c:valAx>
        <c:axId val="17180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79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48945</c:v>
                </c:pt>
                <c:pt idx="5">
                  <c:v>47878</c:v>
                </c:pt>
                <c:pt idx="8">
                  <c:v>46200</c:v>
                </c:pt>
                <c:pt idx="11">
                  <c:v>44349</c:v>
                </c:pt>
                <c:pt idx="14">
                  <c:v>42138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10918</c:v>
                </c:pt>
                <c:pt idx="5">
                  <c:v>10157</c:v>
                </c:pt>
                <c:pt idx="8">
                  <c:v>10152</c:v>
                </c:pt>
                <c:pt idx="11">
                  <c:v>10082</c:v>
                </c:pt>
                <c:pt idx="14">
                  <c:v>10813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9485</c:v>
                </c:pt>
                <c:pt idx="5">
                  <c:v>9219</c:v>
                </c:pt>
                <c:pt idx="8">
                  <c:v>8613</c:v>
                </c:pt>
                <c:pt idx="11">
                  <c:v>8563</c:v>
                </c:pt>
                <c:pt idx="14">
                  <c:v>7497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9204</c:v>
                </c:pt>
                <c:pt idx="3">
                  <c:v>8814</c:v>
                </c:pt>
                <c:pt idx="6">
                  <c:v>8382</c:v>
                </c:pt>
                <c:pt idx="9">
                  <c:v>8057</c:v>
                </c:pt>
                <c:pt idx="12">
                  <c:v>7805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2205</c:v>
                </c:pt>
                <c:pt idx="3">
                  <c:v>1783</c:v>
                </c:pt>
                <c:pt idx="6">
                  <c:v>1234</c:v>
                </c:pt>
                <c:pt idx="9">
                  <c:v>1046</c:v>
                </c:pt>
                <c:pt idx="12">
                  <c:v>879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5108</c:v>
                </c:pt>
                <c:pt idx="3">
                  <c:v>4228</c:v>
                </c:pt>
                <c:pt idx="6">
                  <c:v>3573</c:v>
                </c:pt>
                <c:pt idx="9">
                  <c:v>2957</c:v>
                </c:pt>
                <c:pt idx="12">
                  <c:v>2394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2750</c:v>
                </c:pt>
                <c:pt idx="3">
                  <c:v>3003</c:v>
                </c:pt>
                <c:pt idx="6">
                  <c:v>3765</c:v>
                </c:pt>
                <c:pt idx="9">
                  <c:v>1759</c:v>
                </c:pt>
                <c:pt idx="12">
                  <c:v>88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56973</c:v>
                </c:pt>
                <c:pt idx="3">
                  <c:v>56005</c:v>
                </c:pt>
                <c:pt idx="6">
                  <c:v>54383</c:v>
                </c:pt>
                <c:pt idx="9">
                  <c:v>57467</c:v>
                </c:pt>
                <c:pt idx="12">
                  <c:v>55438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1204992"/>
        <c:axId val="171206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6894</c:v>
                </c:pt>
                <c:pt idx="2">
                  <c:v>#N/A</c:v>
                </c:pt>
                <c:pt idx="3">
                  <c:v>#N/A</c:v>
                </c:pt>
                <c:pt idx="4">
                  <c:v>6580</c:v>
                </c:pt>
                <c:pt idx="5">
                  <c:v>#N/A</c:v>
                </c:pt>
                <c:pt idx="6">
                  <c:v>#N/A</c:v>
                </c:pt>
                <c:pt idx="7">
                  <c:v>6372</c:v>
                </c:pt>
                <c:pt idx="8">
                  <c:v>#N/A</c:v>
                </c:pt>
                <c:pt idx="9">
                  <c:v>#N/A</c:v>
                </c:pt>
                <c:pt idx="10">
                  <c:v>8292</c:v>
                </c:pt>
                <c:pt idx="11">
                  <c:v>#N/A</c:v>
                </c:pt>
                <c:pt idx="12">
                  <c:v>#N/A</c:v>
                </c:pt>
                <c:pt idx="13">
                  <c:v>6157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1204992"/>
        <c:axId val="171206912"/>
      </c:lineChart>
      <c:catAx>
        <c:axId val="17120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1206912"/>
        <c:crosses val="autoZero"/>
        <c:auto val="1"/>
        <c:lblAlgn val="ctr"/>
        <c:lblOffset val="100"/>
        <c:tickLblSkip val="1"/>
        <c:tickMarkSkip val="1"/>
        <c:noMultiLvlLbl val="0"/>
      </c:catAx>
      <c:valAx>
        <c:axId val="17120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20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9904512"/>
        <c:axId val="159906432"/>
      </c:scatterChart>
      <c:valAx>
        <c:axId val="1599045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906432"/>
        <c:crosses val="autoZero"/>
        <c:crossBetween val="midCat"/>
      </c:valAx>
      <c:valAx>
        <c:axId val="1599064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904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697178926505564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3.4713745597121801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0.6</c:v>
                </c:pt>
                <c:pt idx="1">
                  <c:v>0.4</c:v>
                </c:pt>
                <c:pt idx="2">
                  <c:v>0.1</c:v>
                </c:pt>
                <c:pt idx="3">
                  <c:v>0</c:v>
                </c:pt>
                <c:pt idx="4">
                  <c:v>-0.2</c:v>
                </c:pt>
              </c:numCache>
            </c:numRef>
          </c:xVal>
          <c:yVal>
            <c:numRef>
              <c:f>公会計指標分析・財政指標組合せ分析表!$K$73:$O$73</c:f>
              <c:numCache>
                <c:formatCode>#,##0.0;"▲ "#,##0.0</c:formatCode>
                <c:ptCount val="5"/>
                <c:pt idx="0">
                  <c:v>20.5</c:v>
                </c:pt>
                <c:pt idx="1">
                  <c:v>19.899999999999999</c:v>
                </c:pt>
                <c:pt idx="2">
                  <c:v>19.399999999999999</c:v>
                </c:pt>
                <c:pt idx="3">
                  <c:v>24.8</c:v>
                </c:pt>
                <c:pt idx="4">
                  <c:v>18.100000000000001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4.0999999999999996</c:v>
                </c:pt>
                <c:pt idx="4">
                  <c:v>3.6</c:v>
                </c:pt>
              </c:numCache>
            </c:numRef>
          </c:xVal>
          <c:yVal>
            <c:numRef>
              <c:f>公会計指標分析・財政指標組合せ分析表!$K$77:$O$77</c:f>
              <c:numCache>
                <c:formatCode>#,##0.0;"▲ "#,##0.0</c:formatCode>
                <c:ptCount val="5"/>
                <c:pt idx="0">
                  <c:v>42</c:v>
                </c:pt>
                <c:pt idx="1">
                  <c:v>32.6</c:v>
                </c:pt>
                <c:pt idx="2">
                  <c:v>30.5</c:v>
                </c:pt>
                <c:pt idx="3">
                  <c:v>21.2</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2266240"/>
        <c:axId val="172268160"/>
      </c:scatterChart>
      <c:valAx>
        <c:axId val="172266240"/>
        <c:scaling>
          <c:orientation val="minMax"/>
          <c:max val="7.3999999999999995"/>
          <c:min val="-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2268160"/>
        <c:crosses val="autoZero"/>
        <c:crossBetween val="midCat"/>
      </c:valAx>
      <c:valAx>
        <c:axId val="172268160"/>
        <c:scaling>
          <c:orientation val="minMax"/>
          <c:max val="47"/>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22662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a:solidFill>
                <a:sysClr val="windowText" lastClr="000000"/>
              </a:solidFill>
              <a:effectLst/>
            </a:rPr>
            <a:t>｢</a:t>
          </a:r>
          <a:r>
            <a:rPr lang="ja-JP" altLang="en-US" sz="1200">
              <a:solidFill>
                <a:sysClr val="windowText" lastClr="000000"/>
              </a:solidFill>
              <a:effectLst/>
            </a:rPr>
            <a:t>元利償還等</a:t>
          </a:r>
          <a:r>
            <a:rPr lang="en-US" altLang="ja-JP" sz="1200">
              <a:solidFill>
                <a:sysClr val="windowText" lastClr="000000"/>
              </a:solidFill>
              <a:effectLst/>
            </a:rPr>
            <a:t>(A)｣</a:t>
          </a:r>
          <a:r>
            <a:rPr lang="ja-JP" altLang="en-US" sz="1200">
              <a:solidFill>
                <a:sysClr val="windowText" lastClr="000000"/>
              </a:solidFill>
              <a:effectLst/>
            </a:rPr>
            <a:t>のうち、</a:t>
          </a:r>
          <a:r>
            <a:rPr lang="en-US" altLang="ja-JP" sz="1200">
              <a:solidFill>
                <a:sysClr val="windowText" lastClr="000000"/>
              </a:solidFill>
              <a:effectLst/>
            </a:rPr>
            <a:t>｢</a:t>
          </a:r>
          <a:r>
            <a:rPr lang="ja-JP" altLang="en-US" sz="1200">
              <a:solidFill>
                <a:sysClr val="windowText" lastClr="000000"/>
              </a:solidFill>
              <a:effectLst/>
            </a:rPr>
            <a:t>元利償還金</a:t>
          </a:r>
          <a:r>
            <a:rPr lang="en-US" altLang="ja-JP" sz="1200">
              <a:solidFill>
                <a:sysClr val="windowText" lastClr="000000"/>
              </a:solidFill>
              <a:effectLst/>
            </a:rPr>
            <a:t>｣</a:t>
          </a:r>
          <a:r>
            <a:rPr lang="ja-JP" altLang="en-US" sz="1200">
              <a:solidFill>
                <a:sysClr val="windowText" lastClr="000000"/>
              </a:solidFill>
              <a:effectLst/>
            </a:rPr>
            <a:t>は、一部事務組合及び公営企業に係る地方債の償還が進んだが、平成</a:t>
          </a:r>
          <a:r>
            <a:rPr lang="en-US" altLang="ja-JP" sz="1200">
              <a:solidFill>
                <a:sysClr val="windowText" lastClr="000000"/>
              </a:solidFill>
              <a:effectLst/>
            </a:rPr>
            <a:t>24</a:t>
          </a:r>
          <a:r>
            <a:rPr lang="ja-JP" altLang="en-US" sz="1200">
              <a:solidFill>
                <a:sysClr val="windowText" lastClr="000000"/>
              </a:solidFill>
              <a:effectLst/>
            </a:rPr>
            <a:t>年度に借り入れた臨時財政対策債の元金償還が開始されたことにより再び増加に転じた。</a:t>
          </a:r>
          <a:r>
            <a:rPr lang="en-US" altLang="ja-JP" sz="1200">
              <a:solidFill>
                <a:sysClr val="windowText" lastClr="000000"/>
              </a:solidFill>
              <a:effectLst/>
            </a:rPr>
            <a:t>｢</a:t>
          </a:r>
          <a:r>
            <a:rPr lang="ja-JP" altLang="en-US" sz="1200">
              <a:solidFill>
                <a:sysClr val="windowText" lastClr="000000"/>
              </a:solidFill>
              <a:effectLst/>
            </a:rPr>
            <a:t>組合等が起こした地方債の元利償還金に対する負担金等</a:t>
          </a:r>
          <a:r>
            <a:rPr lang="en-US" altLang="ja-JP" sz="1200">
              <a:solidFill>
                <a:sysClr val="windowText" lastClr="000000"/>
              </a:solidFill>
              <a:effectLst/>
            </a:rPr>
            <a:t>｣</a:t>
          </a:r>
          <a:r>
            <a:rPr lang="ja-JP" altLang="en-US" sz="1200">
              <a:solidFill>
                <a:sysClr val="windowText" lastClr="000000"/>
              </a:solidFill>
              <a:effectLst/>
            </a:rPr>
            <a:t>及び</a:t>
          </a:r>
          <a:r>
            <a:rPr lang="en-US" altLang="ja-JP" sz="1200">
              <a:solidFill>
                <a:sysClr val="windowText" lastClr="000000"/>
              </a:solidFill>
              <a:effectLst/>
            </a:rPr>
            <a:t>｢</a:t>
          </a:r>
          <a:r>
            <a:rPr lang="ja-JP" altLang="en-US" sz="1200">
              <a:solidFill>
                <a:sysClr val="windowText" lastClr="000000"/>
              </a:solidFill>
              <a:effectLst/>
            </a:rPr>
            <a:t>公営企業債の元利償還金に対する繰入金</a:t>
          </a:r>
          <a:r>
            <a:rPr lang="en-US" altLang="ja-JP" sz="1200">
              <a:solidFill>
                <a:sysClr val="windowText" lastClr="000000"/>
              </a:solidFill>
              <a:effectLst/>
            </a:rPr>
            <a:t>｣</a:t>
          </a:r>
          <a:r>
            <a:rPr lang="ja-JP" altLang="en-US" sz="1200">
              <a:solidFill>
                <a:sysClr val="windowText" lastClr="000000"/>
              </a:solidFill>
              <a:effectLst/>
            </a:rPr>
            <a:t>は、一部事務組合が起こした廃棄物処理に係る地方債及び下水道事業債の償還が進んでいることから減少してきている。一方で、</a:t>
          </a:r>
          <a:r>
            <a:rPr lang="en-US" altLang="ja-JP" sz="1200">
              <a:solidFill>
                <a:sysClr val="windowText" lastClr="000000"/>
              </a:solidFill>
              <a:effectLst/>
            </a:rPr>
            <a:t>｢</a:t>
          </a:r>
          <a:r>
            <a:rPr lang="ja-JP" altLang="en-US" sz="1200">
              <a:solidFill>
                <a:sysClr val="windowText" lastClr="000000"/>
              </a:solidFill>
              <a:effectLst/>
            </a:rPr>
            <a:t>算入公債費等</a:t>
          </a:r>
          <a:r>
            <a:rPr lang="en-US" altLang="ja-JP" sz="1200">
              <a:solidFill>
                <a:sysClr val="windowText" lastClr="000000"/>
              </a:solidFill>
              <a:effectLst/>
            </a:rPr>
            <a:t>(B)｣</a:t>
          </a:r>
          <a:r>
            <a:rPr lang="ja-JP" altLang="en-US" sz="1200">
              <a:solidFill>
                <a:sysClr val="windowText" lastClr="000000"/>
              </a:solidFill>
              <a:effectLst/>
            </a:rPr>
            <a:t>は、基準財政需要額への算入率が高い臨時財政対策債の元利償還金は増加しているが、それ以外に算入される地方債の償還が進んでいるため、基準財政需要額への算入額は減少した。以上の結果、前年度比</a:t>
          </a:r>
          <a:r>
            <a:rPr lang="en-US" altLang="ja-JP" sz="1200">
              <a:solidFill>
                <a:sysClr val="windowText" lastClr="000000"/>
              </a:solidFill>
              <a:effectLst/>
            </a:rPr>
            <a:t>6,800</a:t>
          </a:r>
          <a:r>
            <a:rPr lang="ja-JP" altLang="en-US" sz="1200">
              <a:solidFill>
                <a:sysClr val="windowText" lastClr="000000"/>
              </a:solidFill>
              <a:effectLst/>
            </a:rPr>
            <a:t>万円・</a:t>
          </a:r>
          <a:r>
            <a:rPr lang="en-US" altLang="ja-JP" sz="1200">
              <a:solidFill>
                <a:sysClr val="windowText" lastClr="000000"/>
              </a:solidFill>
              <a:effectLst/>
            </a:rPr>
            <a:t>73.9</a:t>
          </a:r>
          <a:r>
            <a:rPr lang="ja-JP" altLang="en-US" sz="1200">
              <a:solidFill>
                <a:sysClr val="windowText" lastClr="000000"/>
              </a:solidFill>
              <a:effectLst/>
            </a:rPr>
            <a:t>％の増となった。今後とも後年度負担を十分考慮した地方債の借入に努めることにより、元利償還金の抑制を図る。</a:t>
          </a:r>
          <a:endParaRPr lang="ja-JP" altLang="ja-JP" sz="12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a:solidFill>
                <a:sysClr val="windowText" lastClr="000000"/>
              </a:solidFill>
              <a:effectLst/>
            </a:rPr>
            <a:t>｢</a:t>
          </a:r>
          <a:r>
            <a:rPr lang="ja-JP" altLang="en-US" sz="1200">
              <a:solidFill>
                <a:sysClr val="windowText" lastClr="000000"/>
              </a:solidFill>
              <a:effectLst/>
            </a:rPr>
            <a:t>将来負担額</a:t>
          </a:r>
          <a:r>
            <a:rPr lang="en-US" altLang="ja-JP" sz="1200">
              <a:solidFill>
                <a:sysClr val="windowText" lastClr="000000"/>
              </a:solidFill>
              <a:effectLst/>
            </a:rPr>
            <a:t>(A)｣</a:t>
          </a:r>
          <a:r>
            <a:rPr lang="ja-JP" altLang="en-US" sz="1200">
              <a:solidFill>
                <a:sysClr val="windowText" lastClr="000000"/>
              </a:solidFill>
              <a:effectLst/>
            </a:rPr>
            <a:t>のうち、</a:t>
          </a:r>
          <a:r>
            <a:rPr lang="en-US" altLang="ja-JP" sz="1200">
              <a:solidFill>
                <a:sysClr val="windowText" lastClr="000000"/>
              </a:solidFill>
              <a:effectLst/>
            </a:rPr>
            <a:t>｢</a:t>
          </a:r>
          <a:r>
            <a:rPr lang="ja-JP" altLang="en-US" sz="1200">
              <a:solidFill>
                <a:sysClr val="windowText" lastClr="000000"/>
              </a:solidFill>
              <a:effectLst/>
            </a:rPr>
            <a:t>一般会計等に係る地方債の現在高</a:t>
          </a:r>
          <a:r>
            <a:rPr lang="en-US" altLang="ja-JP" sz="1200">
              <a:solidFill>
                <a:sysClr val="windowText" lastClr="000000"/>
              </a:solidFill>
              <a:effectLst/>
            </a:rPr>
            <a:t>｣</a:t>
          </a:r>
          <a:r>
            <a:rPr lang="ja-JP" altLang="en-US" sz="1200">
              <a:solidFill>
                <a:sysClr val="windowText" lastClr="000000"/>
              </a:solidFill>
              <a:effectLst/>
            </a:rPr>
            <a:t>は、平成</a:t>
          </a:r>
          <a:r>
            <a:rPr lang="en-US" altLang="ja-JP" sz="1200">
              <a:solidFill>
                <a:sysClr val="windowText" lastClr="000000"/>
              </a:solidFill>
              <a:effectLst/>
            </a:rPr>
            <a:t>27</a:t>
          </a:r>
          <a:r>
            <a:rPr lang="ja-JP" altLang="en-US" sz="1200">
              <a:solidFill>
                <a:sysClr val="windowText" lastClr="000000"/>
              </a:solidFill>
              <a:effectLst/>
            </a:rPr>
            <a:t>年度に学校用地の購入など大規模な起債を行ったため増加に転じたが、平成</a:t>
          </a:r>
          <a:r>
            <a:rPr lang="en-US" altLang="ja-JP" sz="1200">
              <a:solidFill>
                <a:sysClr val="windowText" lastClr="000000"/>
              </a:solidFill>
              <a:effectLst/>
            </a:rPr>
            <a:t>28</a:t>
          </a:r>
          <a:r>
            <a:rPr lang="ja-JP" altLang="en-US" sz="1200">
              <a:solidFill>
                <a:sysClr val="windowText" lastClr="000000"/>
              </a:solidFill>
              <a:effectLst/>
            </a:rPr>
            <a:t>年度より再び減少に転じている。</a:t>
          </a:r>
        </a:p>
        <a:p>
          <a:r>
            <a:rPr lang="en-US" altLang="ja-JP" sz="1200">
              <a:solidFill>
                <a:sysClr val="windowText" lastClr="000000"/>
              </a:solidFill>
              <a:effectLst/>
            </a:rPr>
            <a:t>｢</a:t>
          </a:r>
          <a:r>
            <a:rPr lang="ja-JP" altLang="en-US" sz="1200">
              <a:solidFill>
                <a:sysClr val="windowText" lastClr="000000"/>
              </a:solidFill>
              <a:effectLst/>
            </a:rPr>
            <a:t>債務負担行為に基づく支出予定額</a:t>
          </a:r>
          <a:r>
            <a:rPr lang="en-US" altLang="ja-JP" sz="1200">
              <a:solidFill>
                <a:sysClr val="windowText" lastClr="000000"/>
              </a:solidFill>
              <a:effectLst/>
            </a:rPr>
            <a:t>｣</a:t>
          </a:r>
          <a:r>
            <a:rPr lang="ja-JP" altLang="en-US" sz="1200">
              <a:solidFill>
                <a:sysClr val="windowText" lastClr="000000"/>
              </a:solidFill>
              <a:effectLst/>
            </a:rPr>
            <a:t>は、都市計画道路整備事業の実施に当たって土地開発公社を活用した用地買収における土地開発公社からの用地の買戻しがほぼ完了したことから大幅に減少している。また、</a:t>
          </a:r>
          <a:r>
            <a:rPr lang="en-US" altLang="ja-JP" sz="1200">
              <a:solidFill>
                <a:sysClr val="windowText" lastClr="000000"/>
              </a:solidFill>
              <a:effectLst/>
            </a:rPr>
            <a:t>｢</a:t>
          </a:r>
          <a:r>
            <a:rPr lang="ja-JP" altLang="en-US" sz="1200">
              <a:solidFill>
                <a:sysClr val="windowText" lastClr="000000"/>
              </a:solidFill>
              <a:effectLst/>
            </a:rPr>
            <a:t>公営企業債等繰入見込額</a:t>
          </a:r>
          <a:r>
            <a:rPr lang="en-US" altLang="ja-JP" sz="1200">
              <a:solidFill>
                <a:sysClr val="windowText" lastClr="000000"/>
              </a:solidFill>
              <a:effectLst/>
            </a:rPr>
            <a:t>｣</a:t>
          </a:r>
          <a:r>
            <a:rPr lang="ja-JP" altLang="en-US" sz="1200">
              <a:solidFill>
                <a:sysClr val="windowText" lastClr="000000"/>
              </a:solidFill>
              <a:effectLst/>
            </a:rPr>
            <a:t>及び</a:t>
          </a:r>
          <a:r>
            <a:rPr lang="en-US" altLang="ja-JP" sz="1200">
              <a:solidFill>
                <a:sysClr val="windowText" lastClr="000000"/>
              </a:solidFill>
              <a:effectLst/>
            </a:rPr>
            <a:t>｢</a:t>
          </a:r>
          <a:r>
            <a:rPr lang="ja-JP" altLang="en-US" sz="1200">
              <a:solidFill>
                <a:sysClr val="windowText" lastClr="000000"/>
              </a:solidFill>
              <a:effectLst/>
            </a:rPr>
            <a:t>組合等負担等見込額</a:t>
          </a:r>
          <a:r>
            <a:rPr lang="en-US" altLang="ja-JP" sz="1200">
              <a:solidFill>
                <a:sysClr val="windowText" lastClr="000000"/>
              </a:solidFill>
              <a:effectLst/>
            </a:rPr>
            <a:t>｣</a:t>
          </a:r>
          <a:r>
            <a:rPr lang="ja-JP" altLang="en-US" sz="1200">
              <a:solidFill>
                <a:sysClr val="windowText" lastClr="000000"/>
              </a:solidFill>
              <a:effectLst/>
            </a:rPr>
            <a:t>は、下水道事業や一部事務組合での地方債の償還が進んでいるため減少している。一方、</a:t>
          </a:r>
          <a:r>
            <a:rPr lang="en-US" altLang="ja-JP" sz="1200">
              <a:solidFill>
                <a:sysClr val="windowText" lastClr="000000"/>
              </a:solidFill>
              <a:effectLst/>
            </a:rPr>
            <a:t>｢</a:t>
          </a:r>
          <a:r>
            <a:rPr lang="ja-JP" altLang="en-US" sz="1200">
              <a:solidFill>
                <a:sysClr val="windowText" lastClr="000000"/>
              </a:solidFill>
              <a:effectLst/>
            </a:rPr>
            <a:t>充当可能財源等</a:t>
          </a:r>
          <a:r>
            <a:rPr lang="en-US" altLang="ja-JP" sz="1200">
              <a:solidFill>
                <a:sysClr val="windowText" lastClr="000000"/>
              </a:solidFill>
              <a:effectLst/>
            </a:rPr>
            <a:t>(B)｣</a:t>
          </a:r>
          <a:r>
            <a:rPr lang="ja-JP" altLang="en-US" sz="1200">
              <a:solidFill>
                <a:sysClr val="windowText" lastClr="000000"/>
              </a:solidFill>
              <a:effectLst/>
            </a:rPr>
            <a:t>のうち、</a:t>
          </a:r>
          <a:r>
            <a:rPr lang="en-US" altLang="ja-JP" sz="1200">
              <a:solidFill>
                <a:sysClr val="windowText" lastClr="000000"/>
              </a:solidFill>
              <a:effectLst/>
            </a:rPr>
            <a:t>｢</a:t>
          </a:r>
          <a:r>
            <a:rPr lang="ja-JP" altLang="en-US" sz="1200">
              <a:solidFill>
                <a:sysClr val="windowText" lastClr="000000"/>
              </a:solidFill>
              <a:effectLst/>
            </a:rPr>
            <a:t>充当可能基金</a:t>
          </a:r>
          <a:r>
            <a:rPr lang="en-US" altLang="ja-JP" sz="1200">
              <a:solidFill>
                <a:sysClr val="windowText" lastClr="000000"/>
              </a:solidFill>
              <a:effectLst/>
            </a:rPr>
            <a:t>｣</a:t>
          </a:r>
          <a:r>
            <a:rPr lang="ja-JP" altLang="en-US" sz="1200">
              <a:solidFill>
                <a:sysClr val="windowText" lastClr="000000"/>
              </a:solidFill>
              <a:effectLst/>
            </a:rPr>
            <a:t>は、積立額よりも取崩額が多い傾向が続いているため減少している。また、「基準財政需要額算入見込額」は、一般会計等や下水道事業などに係る地方債現在高の減に伴い減少している。以上の結果、「将来負担額</a:t>
          </a:r>
          <a:r>
            <a:rPr lang="en-US" altLang="ja-JP" sz="1200">
              <a:solidFill>
                <a:sysClr val="windowText" lastClr="000000"/>
              </a:solidFill>
              <a:effectLst/>
            </a:rPr>
            <a:t>(A)</a:t>
          </a:r>
          <a:r>
            <a:rPr lang="ja-JP" altLang="en-US" sz="1200">
              <a:solidFill>
                <a:sysClr val="windowText" lastClr="000000"/>
              </a:solidFill>
              <a:effectLst/>
            </a:rPr>
            <a:t>」「充当可能財源等</a:t>
          </a:r>
          <a:r>
            <a:rPr lang="en-US" altLang="ja-JP" sz="1200">
              <a:solidFill>
                <a:sysClr val="windowText" lastClr="000000"/>
              </a:solidFill>
              <a:effectLst/>
            </a:rPr>
            <a:t>(B)</a:t>
          </a:r>
          <a:r>
            <a:rPr lang="ja-JP" altLang="en-US" sz="1200">
              <a:solidFill>
                <a:sysClr val="windowText" lastClr="000000"/>
              </a:solidFill>
              <a:effectLst/>
            </a:rPr>
            <a:t>」ともに減少したが、</a:t>
          </a:r>
          <a:r>
            <a:rPr lang="en-US" altLang="ja-JP" sz="1200">
              <a:solidFill>
                <a:sysClr val="windowText" lastClr="000000"/>
              </a:solidFill>
              <a:effectLst/>
            </a:rPr>
            <a:t>『</a:t>
          </a:r>
          <a:r>
            <a:rPr lang="ja-JP" altLang="en-US" sz="1200">
              <a:solidFill>
                <a:sysClr val="windowText" lastClr="000000"/>
              </a:solidFill>
              <a:effectLst/>
            </a:rPr>
            <a:t>将来負担額</a:t>
          </a:r>
          <a:r>
            <a:rPr lang="en-US" altLang="ja-JP" sz="1200">
              <a:solidFill>
                <a:sysClr val="windowText" lastClr="000000"/>
              </a:solidFill>
              <a:effectLst/>
            </a:rPr>
            <a:t>(A)』</a:t>
          </a:r>
          <a:r>
            <a:rPr lang="ja-JP" altLang="en-US" sz="1200">
              <a:solidFill>
                <a:sysClr val="windowText" lastClr="000000"/>
              </a:solidFill>
              <a:effectLst/>
            </a:rPr>
            <a:t>の減の方が大きかったため、対前年比</a:t>
          </a:r>
          <a:r>
            <a:rPr lang="en-US" altLang="ja-JP" sz="1200">
              <a:solidFill>
                <a:sysClr val="windowText" lastClr="000000"/>
              </a:solidFill>
              <a:effectLst/>
            </a:rPr>
            <a:t>21</a:t>
          </a:r>
          <a:r>
            <a:rPr lang="ja-JP" altLang="en-US" sz="1200">
              <a:solidFill>
                <a:sysClr val="windowText" lastClr="000000"/>
              </a:solidFill>
              <a:effectLst/>
            </a:rPr>
            <a:t>億</a:t>
          </a:r>
          <a:r>
            <a:rPr lang="en-US" altLang="ja-JP" sz="1200">
              <a:solidFill>
                <a:sysClr val="windowText" lastClr="000000"/>
              </a:solidFill>
              <a:effectLst/>
            </a:rPr>
            <a:t>3,500</a:t>
          </a:r>
          <a:r>
            <a:rPr lang="ja-JP" altLang="en-US" sz="1200">
              <a:solidFill>
                <a:sysClr val="windowText" lastClr="000000"/>
              </a:solidFill>
              <a:effectLst/>
            </a:rPr>
            <a:t>万円・</a:t>
          </a:r>
          <a:r>
            <a:rPr lang="en-US" altLang="ja-JP" sz="1200">
              <a:solidFill>
                <a:sysClr val="windowText" lastClr="000000"/>
              </a:solidFill>
              <a:effectLst/>
            </a:rPr>
            <a:t>25.7</a:t>
          </a:r>
          <a:r>
            <a:rPr lang="ja-JP" altLang="en-US" sz="1200">
              <a:solidFill>
                <a:sysClr val="windowText" lastClr="000000"/>
              </a:solidFill>
              <a:effectLst/>
            </a:rPr>
            <a:t>％減となった。将来負担比率の分子は減少傾向にあるが、「充当可能基金」も同様に減少傾向にあるなど、注視すべき要因も多いことから、今後も適切な財政運営に努めていく。</a:t>
          </a:r>
          <a:endParaRPr lang="ja-JP" altLang="ja-JP" sz="12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東京都西東京市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199,790
195,901
15.75
70,415,425
68,745,697
1,444,117
39,022,961
55,409,719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18.1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債務償還可能年数は総務省で算出式を精査中であり、平成</a:t>
          </a:r>
          <a:r>
            <a:rPr kumimoji="1" lang="en-US" altLang="ja-JP" sz="1100">
              <a:latin typeface="ＭＳ Ｐゴシック"/>
            </a:rPr>
            <a:t>29</a:t>
          </a:r>
          <a:r>
            <a:rPr kumimoji="1" lang="ja-JP" altLang="en-US" sz="1100">
              <a:latin typeface="ＭＳ Ｐゴシック"/>
            </a:rPr>
            <a:t>年度より公表する。</a:t>
          </a:r>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東京都西東京市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199,790
195,901
15.75
70,415,425
68,745,697
1,444,117
39,022,961
55,409,719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18.1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東京都西東京市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199,790
195,901
15.75
70,415,425
68,745,697
1,444,117
39,022,961
55,409,719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18.1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東京都西東京市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199,790
195,901
15.75
70,415,425
68,745,697
1,444,117
39,022,961
55,409,719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18.1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年度は、地方消費税交付金のほか、固定資産税（家屋）などが増となったことによる基準財政収入額の増が、全体で微増となった基準財政需要額の増を上回ったことから、財政力指数は</a:t>
          </a:r>
          <a:r>
            <a:rPr kumimoji="1" lang="en-US" altLang="ja-JP" sz="1300">
              <a:solidFill>
                <a:sysClr val="windowText" lastClr="000000"/>
              </a:solidFill>
              <a:latin typeface="ＭＳ Ｐゴシック"/>
            </a:rPr>
            <a:t>0.90</a:t>
          </a:r>
          <a:r>
            <a:rPr kumimoji="1" lang="ja-JP" altLang="en-US" sz="1300">
              <a:solidFill>
                <a:sysClr val="windowText" lastClr="000000"/>
              </a:solidFill>
              <a:latin typeface="ＭＳ Ｐゴシック"/>
            </a:rPr>
            <a:t>、前年度比</a:t>
          </a:r>
          <a:r>
            <a:rPr kumimoji="1" lang="en-US" altLang="ja-JP" sz="1300">
              <a:solidFill>
                <a:sysClr val="windowText" lastClr="000000"/>
              </a:solidFill>
              <a:latin typeface="ＭＳ Ｐゴシック"/>
            </a:rPr>
            <a:t>0.01</a:t>
          </a:r>
          <a:r>
            <a:rPr kumimoji="1" lang="ja-JP" altLang="en-US" sz="1300">
              <a:solidFill>
                <a:sysClr val="windowText" lastClr="000000"/>
              </a:solidFill>
              <a:latin typeface="ＭＳ Ｐゴシック"/>
            </a:rPr>
            <a:t>ポイントの増となった。</a:t>
          </a:r>
        </a:p>
        <a:p>
          <a:r>
            <a:rPr kumimoji="1" lang="ja-JP" altLang="en-US" sz="1300">
              <a:solidFill>
                <a:sysClr val="windowText" lastClr="000000"/>
              </a:solidFill>
              <a:latin typeface="ＭＳ Ｐゴシック"/>
            </a:rPr>
            <a:t>基幹収入である市税は、前年度減となった市町村民税法人税割が増となるなど、全体でも前年度比増となっていることから、引き続き、市税収入を確保するために、徴収率向上対策等の取り組みを通じて、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140405</xdr:rowOff>
    </xdr:to>
    <xdr:cxnSp macro="">
      <xdr:nvCxnSpPr>
        <xdr:cNvPr id="68" name="直線コネクタ 67"/>
        <xdr:cNvCxnSpPr/>
      </xdr:nvCxnSpPr>
      <xdr:spPr>
        <a:xfrm flipV="1">
          <a:off x="4114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140405</xdr:rowOff>
    </xdr:from>
    <xdr:to>
      <xdr:col>6</xdr:col>
      <xdr:colOff>0</xdr:colOff>
      <xdr:row>40</xdr:row>
      <xdr:rowOff>153811</xdr:rowOff>
    </xdr:to>
    <xdr:cxnSp macro="">
      <xdr:nvCxnSpPr>
        <xdr:cNvPr id="71" name="直線コネクタ 70"/>
        <xdr:cNvCxnSpPr/>
      </xdr:nvCxnSpPr>
      <xdr:spPr>
        <a:xfrm flipV="1">
          <a:off x="3225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153811</xdr:rowOff>
    </xdr:from>
    <xdr:to>
      <xdr:col>4</xdr:col>
      <xdr:colOff>482600</xdr:colOff>
      <xdr:row>40</xdr:row>
      <xdr:rowOff>167217</xdr:rowOff>
    </xdr:to>
    <xdr:cxnSp macro="">
      <xdr:nvCxnSpPr>
        <xdr:cNvPr id="74" name="直線コネクタ 73"/>
        <xdr:cNvCxnSpPr/>
      </xdr:nvCxnSpPr>
      <xdr:spPr>
        <a:xfrm flipV="1">
          <a:off x="2336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40</xdr:row>
      <xdr:rowOff>167217</xdr:rowOff>
    </xdr:to>
    <xdr:cxnSp macro="">
      <xdr:nvCxnSpPr>
        <xdr:cNvPr id="77" name="直線コネクタ 76"/>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89605</xdr:rowOff>
    </xdr:from>
    <xdr:to>
      <xdr:col>6</xdr:col>
      <xdr:colOff>50800</xdr:colOff>
      <xdr:row>41</xdr:row>
      <xdr:rowOff>19755</xdr:rowOff>
    </xdr:to>
    <xdr:sp macro="" textlink="">
      <xdr:nvSpPr>
        <xdr:cNvPr id="89" name="円/楕円 88"/>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29932</xdr:rowOff>
    </xdr:from>
    <xdr:ext cx="736600" cy="259045"/>
    <xdr:sp macro="" textlink="">
      <xdr:nvSpPr>
        <xdr:cNvPr id="90" name="テキスト ボックス 89"/>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103011</xdr:rowOff>
    </xdr:from>
    <xdr:to>
      <xdr:col>4</xdr:col>
      <xdr:colOff>533400</xdr:colOff>
      <xdr:row>41</xdr:row>
      <xdr:rowOff>33161</xdr:rowOff>
    </xdr:to>
    <xdr:sp macro="" textlink="">
      <xdr:nvSpPr>
        <xdr:cNvPr id="91" name="円/楕円 90"/>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43338</xdr:rowOff>
    </xdr:from>
    <xdr:ext cx="762000" cy="259045"/>
    <xdr:sp macro="" textlink="">
      <xdr:nvSpPr>
        <xdr:cNvPr id="92" name="テキスト ボックス 91"/>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4" name="テキスト ボックス 93"/>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5" name="円/楕円 94"/>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96" name="テキスト ボックス 95"/>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a:rPr>
            <a:t>平成</a:t>
          </a:r>
          <a:r>
            <a:rPr kumimoji="1" lang="en-US" altLang="ja-JP" sz="1050">
              <a:solidFill>
                <a:sysClr val="windowText" lastClr="000000"/>
              </a:solidFill>
              <a:latin typeface="ＭＳ Ｐゴシック"/>
            </a:rPr>
            <a:t>28</a:t>
          </a:r>
          <a:r>
            <a:rPr kumimoji="1" lang="ja-JP" altLang="en-US" sz="1050">
              <a:solidFill>
                <a:sysClr val="windowText" lastClr="000000"/>
              </a:solidFill>
              <a:latin typeface="ＭＳ Ｐゴシック"/>
            </a:rPr>
            <a:t>年度の経常収支比率は</a:t>
          </a:r>
          <a:r>
            <a:rPr kumimoji="1" lang="en-US" altLang="ja-JP" sz="1050">
              <a:solidFill>
                <a:sysClr val="windowText" lastClr="000000"/>
              </a:solidFill>
              <a:latin typeface="ＭＳ Ｐゴシック"/>
            </a:rPr>
            <a:t>95.8</a:t>
          </a:r>
          <a:r>
            <a:rPr kumimoji="1" lang="ja-JP" altLang="en-US" sz="1050">
              <a:solidFill>
                <a:sysClr val="windowText" lastClr="000000"/>
              </a:solidFill>
              <a:latin typeface="ＭＳ Ｐゴシック"/>
            </a:rPr>
            <a:t>％となり、前年度に比べて</a:t>
          </a:r>
          <a:r>
            <a:rPr kumimoji="1" lang="en-US" altLang="ja-JP" sz="1050">
              <a:solidFill>
                <a:sysClr val="windowText" lastClr="000000"/>
              </a:solidFill>
              <a:latin typeface="ＭＳ Ｐゴシック"/>
            </a:rPr>
            <a:t>3.3</a:t>
          </a:r>
          <a:r>
            <a:rPr kumimoji="1" lang="ja-JP" altLang="en-US" sz="1050">
              <a:solidFill>
                <a:sysClr val="windowText" lastClr="000000"/>
              </a:solidFill>
              <a:latin typeface="ＭＳ Ｐゴシック"/>
            </a:rPr>
            <a:t>ポイントの悪化となった。これは、分子となる経常経費充当一般財源等が、物件費や扶助費が減となったものの、社会保障経費にあたる介護保険・後期高齢者医療特別会計への繰出金の増などの影響により全体で増となったほか、分母である経常一般財源等は、市税や臨時財政対策債が増となったものの、合併算定替の終了による普通交付税の減や税連動交付金の大幅な減などの影響により、前年度比減となったことによるものである。</a:t>
          </a:r>
          <a:endParaRPr kumimoji="1" lang="en-US" altLang="ja-JP" sz="1050">
            <a:solidFill>
              <a:sysClr val="windowText" lastClr="000000"/>
            </a:solidFill>
            <a:latin typeface="ＭＳ Ｐゴシック"/>
          </a:endParaRPr>
        </a:p>
        <a:p>
          <a:r>
            <a:rPr kumimoji="1" lang="ja-JP" altLang="en-US" sz="1050">
              <a:solidFill>
                <a:sysClr val="windowText" lastClr="000000"/>
              </a:solidFill>
              <a:latin typeface="ＭＳ Ｐゴシック"/>
            </a:rPr>
            <a:t>都内類似団体との比較では、平均の</a:t>
          </a:r>
          <a:r>
            <a:rPr kumimoji="1" lang="en-US" altLang="ja-JP" sz="1050">
              <a:solidFill>
                <a:sysClr val="windowText" lastClr="000000"/>
              </a:solidFill>
              <a:latin typeface="ＭＳ Ｐゴシック"/>
            </a:rPr>
            <a:t>92.9</a:t>
          </a:r>
          <a:r>
            <a:rPr kumimoji="1" lang="ja-JP" altLang="en-US" sz="1050">
              <a:solidFill>
                <a:sysClr val="windowText" lastClr="000000"/>
              </a:solidFill>
              <a:latin typeface="ＭＳ Ｐゴシック"/>
            </a:rPr>
            <a:t>％を</a:t>
          </a:r>
          <a:r>
            <a:rPr kumimoji="1" lang="en-US" altLang="ja-JP" sz="1050">
              <a:solidFill>
                <a:sysClr val="windowText" lastClr="000000"/>
              </a:solidFill>
              <a:latin typeface="ＭＳ Ｐゴシック"/>
            </a:rPr>
            <a:t>2.9</a:t>
          </a:r>
          <a:r>
            <a:rPr kumimoji="1" lang="ja-JP" altLang="en-US" sz="1050">
              <a:solidFill>
                <a:sysClr val="windowText" lastClr="000000"/>
              </a:solidFill>
              <a:latin typeface="ＭＳ Ｐゴシック"/>
            </a:rPr>
            <a:t>ポイント上回る結果となっていることから、引き続き、第４次行財政改革大綱に基づき、安定的な自主財源の確保を図りながら、経常経費の削減、公共施設の適正配置・有効活用などの取組を進め、経常収支比率の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23283</xdr:rowOff>
    </xdr:from>
    <xdr:to>
      <xdr:col>7</xdr:col>
      <xdr:colOff>152400</xdr:colOff>
      <xdr:row>65</xdr:row>
      <xdr:rowOff>117263</xdr:rowOff>
    </xdr:to>
    <xdr:cxnSp macro="">
      <xdr:nvCxnSpPr>
        <xdr:cNvPr id="131" name="直線コネクタ 130"/>
        <xdr:cNvCxnSpPr/>
      </xdr:nvCxnSpPr>
      <xdr:spPr>
        <a:xfrm>
          <a:off x="4114800" y="10996083"/>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23283</xdr:rowOff>
    </xdr:from>
    <xdr:to>
      <xdr:col>6</xdr:col>
      <xdr:colOff>0</xdr:colOff>
      <xdr:row>65</xdr:row>
      <xdr:rowOff>141394</xdr:rowOff>
    </xdr:to>
    <xdr:cxnSp macro="">
      <xdr:nvCxnSpPr>
        <xdr:cNvPr id="134" name="直線コネクタ 133"/>
        <xdr:cNvCxnSpPr/>
      </xdr:nvCxnSpPr>
      <xdr:spPr>
        <a:xfrm flipV="1">
          <a:off x="3225800" y="10996083"/>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90170</xdr:rowOff>
    </xdr:from>
    <xdr:to>
      <xdr:col>6</xdr:col>
      <xdr:colOff>50800</xdr:colOff>
      <xdr:row>63</xdr:row>
      <xdr:rowOff>20320</xdr:rowOff>
    </xdr:to>
    <xdr:sp macro="" textlink="">
      <xdr:nvSpPr>
        <xdr:cNvPr id="135" name="フローチャート :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4656</xdr:rowOff>
    </xdr:from>
    <xdr:to>
      <xdr:col>4</xdr:col>
      <xdr:colOff>482600</xdr:colOff>
      <xdr:row>65</xdr:row>
      <xdr:rowOff>141394</xdr:rowOff>
    </xdr:to>
    <xdr:cxnSp macro="">
      <xdr:nvCxnSpPr>
        <xdr:cNvPr id="137" name="直線コネクタ 136"/>
        <xdr:cNvCxnSpPr/>
      </xdr:nvCxnSpPr>
      <xdr:spPr>
        <a:xfrm>
          <a:off x="2336800" y="1114890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138430</xdr:rowOff>
    </xdr:from>
    <xdr:to>
      <xdr:col>3</xdr:col>
      <xdr:colOff>279400</xdr:colOff>
      <xdr:row>65</xdr:row>
      <xdr:rowOff>4656</xdr:rowOff>
    </xdr:to>
    <xdr:cxnSp macro="">
      <xdr:nvCxnSpPr>
        <xdr:cNvPr id="140" name="直線コネクタ 139"/>
        <xdr:cNvCxnSpPr/>
      </xdr:nvCxnSpPr>
      <xdr:spPr>
        <a:xfrm>
          <a:off x="1447800" y="1093978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118973</xdr:rowOff>
    </xdr:from>
    <xdr:ext cx="762000" cy="259045"/>
    <xdr:sp macro="" textlink="">
      <xdr:nvSpPr>
        <xdr:cNvPr id="144" name="テキスト ボックス 143"/>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66463</xdr:rowOff>
    </xdr:from>
    <xdr:to>
      <xdr:col>7</xdr:col>
      <xdr:colOff>203200</xdr:colOff>
      <xdr:row>65</xdr:row>
      <xdr:rowOff>168063</xdr:rowOff>
    </xdr:to>
    <xdr:sp macro="" textlink="">
      <xdr:nvSpPr>
        <xdr:cNvPr id="150" name="円/楕円 149"/>
        <xdr:cNvSpPr/>
      </xdr:nvSpPr>
      <xdr:spPr>
        <a:xfrm>
          <a:off x="49022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38540</xdr:rowOff>
    </xdr:from>
    <xdr:ext cx="762000" cy="259045"/>
    <xdr:sp macro="" textlink="">
      <xdr:nvSpPr>
        <xdr:cNvPr id="151" name="財政構造の弾力性該当値テキスト"/>
        <xdr:cNvSpPr txBox="1"/>
      </xdr:nvSpPr>
      <xdr:spPr>
        <a:xfrm>
          <a:off x="5041900" y="111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143933</xdr:rowOff>
    </xdr:from>
    <xdr:to>
      <xdr:col>6</xdr:col>
      <xdr:colOff>50800</xdr:colOff>
      <xdr:row>64</xdr:row>
      <xdr:rowOff>74083</xdr:rowOff>
    </xdr:to>
    <xdr:sp macro="" textlink="">
      <xdr:nvSpPr>
        <xdr:cNvPr id="152" name="円/楕円 151"/>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58860</xdr:rowOff>
    </xdr:from>
    <xdr:ext cx="736600" cy="259045"/>
    <xdr:sp macro="" textlink="">
      <xdr:nvSpPr>
        <xdr:cNvPr id="153" name="テキスト ボックス 152"/>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90594</xdr:rowOff>
    </xdr:from>
    <xdr:to>
      <xdr:col>4</xdr:col>
      <xdr:colOff>533400</xdr:colOff>
      <xdr:row>66</xdr:row>
      <xdr:rowOff>20744</xdr:rowOff>
    </xdr:to>
    <xdr:sp macro="" textlink="">
      <xdr:nvSpPr>
        <xdr:cNvPr id="154" name="円/楕円 153"/>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5521</xdr:rowOff>
    </xdr:from>
    <xdr:ext cx="762000" cy="259045"/>
    <xdr:sp macro="" textlink="">
      <xdr:nvSpPr>
        <xdr:cNvPr id="155" name="テキスト ボックス 154"/>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125306</xdr:rowOff>
    </xdr:from>
    <xdr:to>
      <xdr:col>3</xdr:col>
      <xdr:colOff>330200</xdr:colOff>
      <xdr:row>65</xdr:row>
      <xdr:rowOff>55456</xdr:rowOff>
    </xdr:to>
    <xdr:sp macro="" textlink="">
      <xdr:nvSpPr>
        <xdr:cNvPr id="156" name="円/楕円 155"/>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40233</xdr:rowOff>
    </xdr:from>
    <xdr:ext cx="762000" cy="259045"/>
    <xdr:sp macro="" textlink="">
      <xdr:nvSpPr>
        <xdr:cNvPr id="157" name="テキスト ボックス 156"/>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58" name="円/楕円 157"/>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59" name="テキスト ボックス 158"/>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[102,763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人口１人当たり人件費・物件費等決算額は、</a:t>
          </a:r>
          <a:r>
            <a:rPr kumimoji="1" lang="en-US" altLang="ja-JP" sz="1100">
              <a:solidFill>
                <a:sysClr val="windowText" lastClr="000000"/>
              </a:solidFill>
              <a:latin typeface="ＭＳ Ｐゴシック"/>
            </a:rPr>
            <a:t>102,763</a:t>
          </a:r>
          <a:r>
            <a:rPr kumimoji="1" lang="ja-JP" altLang="en-US" sz="1100">
              <a:solidFill>
                <a:sysClr val="windowText" lastClr="000000"/>
              </a:solidFill>
              <a:latin typeface="ＭＳ Ｐゴシック"/>
            </a:rPr>
            <a:t>円となり、前年度比</a:t>
          </a:r>
          <a:r>
            <a:rPr kumimoji="1" lang="en-US" altLang="ja-JP" sz="1100">
              <a:solidFill>
                <a:sysClr val="windowText" lastClr="000000"/>
              </a:solidFill>
              <a:latin typeface="ＭＳ Ｐゴシック"/>
            </a:rPr>
            <a:t>1,770</a:t>
          </a:r>
          <a:r>
            <a:rPr kumimoji="1" lang="ja-JP" altLang="en-US" sz="1100">
              <a:solidFill>
                <a:sysClr val="windowText" lastClr="000000"/>
              </a:solidFill>
              <a:latin typeface="ＭＳ Ｐゴシック"/>
            </a:rPr>
            <a:t>円・</a:t>
          </a:r>
          <a:r>
            <a:rPr kumimoji="1" lang="en-US" altLang="ja-JP" sz="1100">
              <a:solidFill>
                <a:sysClr val="windowText" lastClr="000000"/>
              </a:solidFill>
              <a:latin typeface="ＭＳ Ｐゴシック"/>
            </a:rPr>
            <a:t>1.7</a:t>
          </a:r>
          <a:r>
            <a:rPr kumimoji="1" lang="ja-JP" altLang="en-US" sz="1100">
              <a:solidFill>
                <a:sysClr val="windowText" lastClr="000000"/>
              </a:solidFill>
              <a:latin typeface="ＭＳ Ｐゴシック"/>
            </a:rPr>
            <a:t>％の減となり、類似団体平均を</a:t>
          </a:r>
          <a:r>
            <a:rPr kumimoji="1" lang="en-US" altLang="ja-JP" sz="1100">
              <a:solidFill>
                <a:sysClr val="windowText" lastClr="000000"/>
              </a:solidFill>
              <a:latin typeface="ＭＳ Ｐゴシック"/>
            </a:rPr>
            <a:t>15,944</a:t>
          </a:r>
          <a:r>
            <a:rPr kumimoji="1" lang="ja-JP" altLang="en-US" sz="1100">
              <a:solidFill>
                <a:sysClr val="windowText" lastClr="000000"/>
              </a:solidFill>
              <a:latin typeface="ＭＳ Ｐゴシック"/>
            </a:rPr>
            <a:t>円と大きく下回る結果となった。</a:t>
          </a:r>
        </a:p>
        <a:p>
          <a:r>
            <a:rPr kumimoji="1" lang="ja-JP" altLang="en-US" sz="1100">
              <a:solidFill>
                <a:sysClr val="windowText" lastClr="000000"/>
              </a:solidFill>
              <a:latin typeface="ＭＳ Ｐゴシック"/>
            </a:rPr>
            <a:t>これは、人件費が、職員数の増や期末勤勉手当の支給月数の変更等による職員給が増となったものの、近年増加傾向が続いていた物件費は、庁内情報システム関係委託料の減などにより、全体で減となったことによるものである。</a:t>
          </a:r>
        </a:p>
        <a:p>
          <a:r>
            <a:rPr kumimoji="1" lang="ja-JP" altLang="en-US" sz="1100">
              <a:solidFill>
                <a:sysClr val="windowText" lastClr="000000"/>
              </a:solidFill>
              <a:latin typeface="ＭＳ Ｐゴシック"/>
            </a:rPr>
            <a:t>引き続き、公共施設の適正配置や有効活用を推進し、施設維持管理コストの抑制を図るなどし、経費の圧縮に努める。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6984</xdr:rowOff>
    </xdr:from>
    <xdr:to>
      <xdr:col>7</xdr:col>
      <xdr:colOff>152400</xdr:colOff>
      <xdr:row>81</xdr:row>
      <xdr:rowOff>15526</xdr:rowOff>
    </xdr:to>
    <xdr:cxnSp macro="">
      <xdr:nvCxnSpPr>
        <xdr:cNvPr id="192" name="直線コネクタ 191"/>
        <xdr:cNvCxnSpPr/>
      </xdr:nvCxnSpPr>
      <xdr:spPr>
        <a:xfrm flipV="1">
          <a:off x="4114800" y="13894434"/>
          <a:ext cx="8382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8471</xdr:rowOff>
    </xdr:from>
    <xdr:to>
      <xdr:col>6</xdr:col>
      <xdr:colOff>0</xdr:colOff>
      <xdr:row>81</xdr:row>
      <xdr:rowOff>15526</xdr:rowOff>
    </xdr:to>
    <xdr:cxnSp macro="">
      <xdr:nvCxnSpPr>
        <xdr:cNvPr id="195" name="直線コネクタ 194"/>
        <xdr:cNvCxnSpPr/>
      </xdr:nvCxnSpPr>
      <xdr:spPr>
        <a:xfrm>
          <a:off x="3225800" y="13895921"/>
          <a:ext cx="889000" cy="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158646</xdr:rowOff>
    </xdr:from>
    <xdr:to>
      <xdr:col>6</xdr:col>
      <xdr:colOff>50800</xdr:colOff>
      <xdr:row>81</xdr:row>
      <xdr:rowOff>88796</xdr:rowOff>
    </xdr:to>
    <xdr:sp macro="" textlink="">
      <xdr:nvSpPr>
        <xdr:cNvPr id="196" name="フローチャート : 判断 195"/>
        <xdr:cNvSpPr/>
      </xdr:nvSpPr>
      <xdr:spPr>
        <a:xfrm>
          <a:off x="4064000" y="1387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73573</xdr:rowOff>
    </xdr:from>
    <xdr:ext cx="736600" cy="259045"/>
    <xdr:sp macro="" textlink="">
      <xdr:nvSpPr>
        <xdr:cNvPr id="197" name="テキスト ボックス 196"/>
        <xdr:cNvSpPr txBox="1"/>
      </xdr:nvSpPr>
      <xdr:spPr>
        <a:xfrm>
          <a:off x="3733800" y="1396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171297</xdr:rowOff>
    </xdr:from>
    <xdr:to>
      <xdr:col>4</xdr:col>
      <xdr:colOff>482600</xdr:colOff>
      <xdr:row>81</xdr:row>
      <xdr:rowOff>8471</xdr:rowOff>
    </xdr:to>
    <xdr:cxnSp macro="">
      <xdr:nvCxnSpPr>
        <xdr:cNvPr id="198" name="直線コネクタ 197"/>
        <xdr:cNvCxnSpPr/>
      </xdr:nvCxnSpPr>
      <xdr:spPr>
        <a:xfrm>
          <a:off x="2336800" y="13887297"/>
          <a:ext cx="889000" cy="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171297</xdr:rowOff>
    </xdr:from>
    <xdr:to>
      <xdr:col>3</xdr:col>
      <xdr:colOff>279400</xdr:colOff>
      <xdr:row>81</xdr:row>
      <xdr:rowOff>4301</xdr:rowOff>
    </xdr:to>
    <xdr:cxnSp macro="">
      <xdr:nvCxnSpPr>
        <xdr:cNvPr id="201" name="直線コネクタ 200"/>
        <xdr:cNvCxnSpPr/>
      </xdr:nvCxnSpPr>
      <xdr:spPr>
        <a:xfrm flipV="1">
          <a:off x="1447800" y="13887297"/>
          <a:ext cx="8890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58588</xdr:rowOff>
    </xdr:from>
    <xdr:ext cx="762000" cy="259045"/>
    <xdr:sp macro="" textlink="">
      <xdr:nvSpPr>
        <xdr:cNvPr id="205" name="テキスト ボックス 204"/>
        <xdr:cNvSpPr txBox="1"/>
      </xdr:nvSpPr>
      <xdr:spPr>
        <a:xfrm>
          <a:off x="1066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127634</xdr:rowOff>
    </xdr:from>
    <xdr:to>
      <xdr:col>7</xdr:col>
      <xdr:colOff>203200</xdr:colOff>
      <xdr:row>81</xdr:row>
      <xdr:rowOff>57784</xdr:rowOff>
    </xdr:to>
    <xdr:sp macro="" textlink="">
      <xdr:nvSpPr>
        <xdr:cNvPr id="211" name="円/楕円 210"/>
        <xdr:cNvSpPr/>
      </xdr:nvSpPr>
      <xdr:spPr>
        <a:xfrm>
          <a:off x="4902200" y="138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144161</xdr:rowOff>
    </xdr:from>
    <xdr:ext cx="762000" cy="259045"/>
    <xdr:sp macro="" textlink="">
      <xdr:nvSpPr>
        <xdr:cNvPr id="212" name="人件費・物件費等の状況該当値テキスト"/>
        <xdr:cNvSpPr txBox="1"/>
      </xdr:nvSpPr>
      <xdr:spPr>
        <a:xfrm>
          <a:off x="5041900" y="136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102,763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136176</xdr:rowOff>
    </xdr:from>
    <xdr:to>
      <xdr:col>6</xdr:col>
      <xdr:colOff>50800</xdr:colOff>
      <xdr:row>81</xdr:row>
      <xdr:rowOff>66326</xdr:rowOff>
    </xdr:to>
    <xdr:sp macro="" textlink="">
      <xdr:nvSpPr>
        <xdr:cNvPr id="213" name="円/楕円 212"/>
        <xdr:cNvSpPr/>
      </xdr:nvSpPr>
      <xdr:spPr>
        <a:xfrm>
          <a:off x="4064000" y="1385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76503</xdr:rowOff>
    </xdr:from>
    <xdr:ext cx="736600" cy="259045"/>
    <xdr:sp macro="" textlink="">
      <xdr:nvSpPr>
        <xdr:cNvPr id="214" name="テキスト ボックス 213"/>
        <xdr:cNvSpPr txBox="1"/>
      </xdr:nvSpPr>
      <xdr:spPr>
        <a:xfrm>
          <a:off x="3733800" y="1362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104,533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129121</xdr:rowOff>
    </xdr:from>
    <xdr:to>
      <xdr:col>4</xdr:col>
      <xdr:colOff>533400</xdr:colOff>
      <xdr:row>81</xdr:row>
      <xdr:rowOff>59271</xdr:rowOff>
    </xdr:to>
    <xdr:sp macro="" textlink="">
      <xdr:nvSpPr>
        <xdr:cNvPr id="215" name="円/楕円 214"/>
        <xdr:cNvSpPr/>
      </xdr:nvSpPr>
      <xdr:spPr>
        <a:xfrm>
          <a:off x="3175000" y="1384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69448</xdr:rowOff>
    </xdr:from>
    <xdr:ext cx="762000" cy="259045"/>
    <xdr:sp macro="" textlink="">
      <xdr:nvSpPr>
        <xdr:cNvPr id="216" name="テキスト ボックス 215"/>
        <xdr:cNvSpPr txBox="1"/>
      </xdr:nvSpPr>
      <xdr:spPr>
        <a:xfrm>
          <a:off x="2844800" y="1361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103,071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120497</xdr:rowOff>
    </xdr:from>
    <xdr:to>
      <xdr:col>3</xdr:col>
      <xdr:colOff>330200</xdr:colOff>
      <xdr:row>81</xdr:row>
      <xdr:rowOff>50647</xdr:rowOff>
    </xdr:to>
    <xdr:sp macro="" textlink="">
      <xdr:nvSpPr>
        <xdr:cNvPr id="217" name="円/楕円 216"/>
        <xdr:cNvSpPr/>
      </xdr:nvSpPr>
      <xdr:spPr>
        <a:xfrm>
          <a:off x="2286000" y="1383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60824</xdr:rowOff>
    </xdr:from>
    <xdr:ext cx="762000" cy="259045"/>
    <xdr:sp macro="" textlink="">
      <xdr:nvSpPr>
        <xdr:cNvPr id="218" name="テキスト ボックス 217"/>
        <xdr:cNvSpPr txBox="1"/>
      </xdr:nvSpPr>
      <xdr:spPr>
        <a:xfrm>
          <a:off x="1955800" y="1360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101,284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124951</xdr:rowOff>
    </xdr:from>
    <xdr:to>
      <xdr:col>2</xdr:col>
      <xdr:colOff>127000</xdr:colOff>
      <xdr:row>81</xdr:row>
      <xdr:rowOff>55101</xdr:rowOff>
    </xdr:to>
    <xdr:sp macro="" textlink="">
      <xdr:nvSpPr>
        <xdr:cNvPr id="219" name="円/楕円 218"/>
        <xdr:cNvSpPr/>
      </xdr:nvSpPr>
      <xdr:spPr>
        <a:xfrm>
          <a:off x="1397000" y="138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65278</xdr:rowOff>
    </xdr:from>
    <xdr:ext cx="762000" cy="259045"/>
    <xdr:sp macro="" textlink="">
      <xdr:nvSpPr>
        <xdr:cNvPr id="220" name="テキスト ボックス 219"/>
        <xdr:cNvSpPr txBox="1"/>
      </xdr:nvSpPr>
      <xdr:spPr>
        <a:xfrm>
          <a:off x="1066800" y="136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東京都人事委員会勧告を踏まえ、給与制度の見直しを実施してきた結果、ラスパイレス指数は</a:t>
          </a:r>
          <a:r>
            <a:rPr kumimoji="1" lang="en-US" altLang="ja-JP" sz="1300">
              <a:solidFill>
                <a:schemeClr val="dk1"/>
              </a:solidFill>
              <a:effectLst/>
              <a:latin typeface="+mn-lt"/>
              <a:ea typeface="+mn-ea"/>
              <a:cs typeface="+mn-cs"/>
            </a:rPr>
            <a:t>99.4</a:t>
          </a:r>
          <a:r>
            <a:rPr kumimoji="1" lang="ja-JP" altLang="ja-JP" sz="1300">
              <a:solidFill>
                <a:schemeClr val="dk1"/>
              </a:solidFill>
              <a:effectLst/>
              <a:latin typeface="+mn-lt"/>
              <a:ea typeface="+mn-ea"/>
              <a:cs typeface="+mn-cs"/>
            </a:rPr>
            <a:t>で、類似団体平均を</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ポイント下回る結果となった。</a:t>
          </a:r>
          <a:endParaRPr lang="ja-JP" altLang="ja-JP" sz="1300">
            <a:effectLst/>
          </a:endParaRPr>
        </a:p>
        <a:p>
          <a:r>
            <a:rPr kumimoji="1" lang="ja-JP" altLang="ja-JP" sz="1300">
              <a:solidFill>
                <a:schemeClr val="dk1"/>
              </a:solidFill>
              <a:effectLst/>
              <a:latin typeface="+mn-lt"/>
              <a:ea typeface="+mn-ea"/>
              <a:cs typeface="+mn-cs"/>
            </a:rPr>
            <a:t>前年度比でも</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ポイントの減となっており、今後も東京都や他自治体の動向を踏まえ、給与に関する諸課題を解消し、適正化に努める。</a:t>
          </a:r>
          <a:endParaRPr kumimoji="1" lang="en-US" altLang="ja-JP" sz="130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47272</xdr:rowOff>
    </xdr:from>
    <xdr:to>
      <xdr:col>24</xdr:col>
      <xdr:colOff>558800</xdr:colOff>
      <xdr:row>86</xdr:row>
      <xdr:rowOff>74789</xdr:rowOff>
    </xdr:to>
    <xdr:cxnSp macro="">
      <xdr:nvCxnSpPr>
        <xdr:cNvPr id="249" name="直線コネクタ 248"/>
        <xdr:cNvCxnSpPr/>
      </xdr:nvCxnSpPr>
      <xdr:spPr>
        <a:xfrm flipV="1">
          <a:off x="17018000" y="1393472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46866</xdr:rowOff>
    </xdr:from>
    <xdr:ext cx="762000" cy="259045"/>
    <xdr:sp macro="" textlink="">
      <xdr:nvSpPr>
        <xdr:cNvPr id="250" name="給与水準   （国との比較）最小値テキスト"/>
        <xdr:cNvSpPr txBox="1"/>
      </xdr:nvSpPr>
      <xdr:spPr>
        <a:xfrm>
          <a:off x="17106900" y="1479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74789</xdr:rowOff>
    </xdr:from>
    <xdr:to>
      <xdr:col>24</xdr:col>
      <xdr:colOff>647700</xdr:colOff>
      <xdr:row>86</xdr:row>
      <xdr:rowOff>74789</xdr:rowOff>
    </xdr:to>
    <xdr:cxnSp macro="">
      <xdr:nvCxnSpPr>
        <xdr:cNvPr id="251" name="直線コネクタ 250"/>
        <xdr:cNvCxnSpPr/>
      </xdr:nvCxnSpPr>
      <xdr:spPr>
        <a:xfrm>
          <a:off x="16929100" y="1481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133649</xdr:rowOff>
    </xdr:from>
    <xdr:ext cx="762000" cy="259045"/>
    <xdr:sp macro="" textlink="">
      <xdr:nvSpPr>
        <xdr:cNvPr id="252"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81</xdr:row>
      <xdr:rowOff>47272</xdr:rowOff>
    </xdr:from>
    <xdr:to>
      <xdr:col>24</xdr:col>
      <xdr:colOff>647700</xdr:colOff>
      <xdr:row>81</xdr:row>
      <xdr:rowOff>47272</xdr:rowOff>
    </xdr:to>
    <xdr:cxnSp macro="">
      <xdr:nvCxnSpPr>
        <xdr:cNvPr id="253" name="直線コネクタ 252"/>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26105</xdr:rowOff>
    </xdr:from>
    <xdr:to>
      <xdr:col>24</xdr:col>
      <xdr:colOff>558800</xdr:colOff>
      <xdr:row>83</xdr:row>
      <xdr:rowOff>66322</xdr:rowOff>
    </xdr:to>
    <xdr:cxnSp macro="">
      <xdr:nvCxnSpPr>
        <xdr:cNvPr id="254" name="直線コネクタ 253"/>
        <xdr:cNvCxnSpPr/>
      </xdr:nvCxnSpPr>
      <xdr:spPr>
        <a:xfrm flipV="1">
          <a:off x="16179800" y="1425645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5"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6" name="フローチャート : 判断 255"/>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76905</xdr:rowOff>
    </xdr:from>
    <xdr:to>
      <xdr:col>23</xdr:col>
      <xdr:colOff>406400</xdr:colOff>
      <xdr:row>83</xdr:row>
      <xdr:rowOff>66322</xdr:rowOff>
    </xdr:to>
    <xdr:cxnSp macro="">
      <xdr:nvCxnSpPr>
        <xdr:cNvPr id="257" name="直線コネクタ 256"/>
        <xdr:cNvCxnSpPr/>
      </xdr:nvCxnSpPr>
      <xdr:spPr>
        <a:xfrm>
          <a:off x="15290800" y="1413580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58" name="フローチャート : 判断 257"/>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115305</xdr:rowOff>
    </xdr:from>
    <xdr:ext cx="736600" cy="259045"/>
    <xdr:sp macro="" textlink="">
      <xdr:nvSpPr>
        <xdr:cNvPr id="259" name="テキスト ボックス 258"/>
        <xdr:cNvSpPr txBox="1"/>
      </xdr:nvSpPr>
      <xdr:spPr>
        <a:xfrm>
          <a:off x="15798800" y="1434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76905</xdr:rowOff>
    </xdr:from>
    <xdr:to>
      <xdr:col>22</xdr:col>
      <xdr:colOff>203200</xdr:colOff>
      <xdr:row>83</xdr:row>
      <xdr:rowOff>39511</xdr:rowOff>
    </xdr:to>
    <xdr:cxnSp macro="">
      <xdr:nvCxnSpPr>
        <xdr:cNvPr id="260" name="直線コネクタ 259"/>
        <xdr:cNvCxnSpPr/>
      </xdr:nvCxnSpPr>
      <xdr:spPr>
        <a:xfrm flipV="1">
          <a:off x="14401800" y="141358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1" name="フローチャート : 判断 260"/>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2" name="テキスト ボックス 261"/>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39511</xdr:rowOff>
    </xdr:from>
    <xdr:to>
      <xdr:col>21</xdr:col>
      <xdr:colOff>0</xdr:colOff>
      <xdr:row>89</xdr:row>
      <xdr:rowOff>43039</xdr:rowOff>
    </xdr:to>
    <xdr:cxnSp macro="">
      <xdr:nvCxnSpPr>
        <xdr:cNvPr id="263" name="直線コネクタ 262"/>
        <xdr:cNvCxnSpPr/>
      </xdr:nvCxnSpPr>
      <xdr:spPr>
        <a:xfrm flipV="1">
          <a:off x="13512800" y="14269861"/>
          <a:ext cx="889000" cy="103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55739</xdr:rowOff>
    </xdr:from>
    <xdr:to>
      <xdr:col>21</xdr:col>
      <xdr:colOff>50800</xdr:colOff>
      <xdr:row>83</xdr:row>
      <xdr:rowOff>157339</xdr:rowOff>
    </xdr:to>
    <xdr:sp macro="" textlink="">
      <xdr:nvSpPr>
        <xdr:cNvPr id="264" name="フローチャート : 判断 263"/>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142116</xdr:rowOff>
    </xdr:from>
    <xdr:ext cx="762000" cy="259045"/>
    <xdr:sp macro="" textlink="">
      <xdr:nvSpPr>
        <xdr:cNvPr id="265" name="テキスト ボックス 264"/>
        <xdr:cNvSpPr txBox="1"/>
      </xdr:nvSpPr>
      <xdr:spPr>
        <a:xfrm>
          <a:off x="14020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6" name="フローチャート : 判断 265"/>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7" name="テキスト ボックス 266"/>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73" name="円/楕円 272"/>
        <xdr:cNvSpPr/>
      </xdr:nvSpPr>
      <xdr:spPr>
        <a:xfrm>
          <a:off x="169672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163282</xdr:rowOff>
    </xdr:from>
    <xdr:ext cx="762000" cy="259045"/>
    <xdr:sp macro="" textlink="">
      <xdr:nvSpPr>
        <xdr:cNvPr id="274" name="給与水準   （国との比較）該当値テキスト"/>
        <xdr:cNvSpPr txBox="1"/>
      </xdr:nvSpPr>
      <xdr:spPr>
        <a:xfrm>
          <a:off x="17106900" y="140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15522</xdr:rowOff>
    </xdr:from>
    <xdr:to>
      <xdr:col>23</xdr:col>
      <xdr:colOff>457200</xdr:colOff>
      <xdr:row>83</xdr:row>
      <xdr:rowOff>117122</xdr:rowOff>
    </xdr:to>
    <xdr:sp macro="" textlink="">
      <xdr:nvSpPr>
        <xdr:cNvPr id="275" name="円/楕円 274"/>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127299</xdr:rowOff>
    </xdr:from>
    <xdr:ext cx="736600" cy="259045"/>
    <xdr:sp macro="" textlink="">
      <xdr:nvSpPr>
        <xdr:cNvPr id="276" name="テキスト ボックス 275"/>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26105</xdr:rowOff>
    </xdr:from>
    <xdr:to>
      <xdr:col>22</xdr:col>
      <xdr:colOff>254000</xdr:colOff>
      <xdr:row>82</xdr:row>
      <xdr:rowOff>127705</xdr:rowOff>
    </xdr:to>
    <xdr:sp macro="" textlink="">
      <xdr:nvSpPr>
        <xdr:cNvPr id="277" name="円/楕円 276"/>
        <xdr:cNvSpPr/>
      </xdr:nvSpPr>
      <xdr:spPr>
        <a:xfrm>
          <a:off x="15240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137882</xdr:rowOff>
    </xdr:from>
    <xdr:ext cx="762000" cy="259045"/>
    <xdr:sp macro="" textlink="">
      <xdr:nvSpPr>
        <xdr:cNvPr id="278" name="テキスト ボックス 277"/>
        <xdr:cNvSpPr txBox="1"/>
      </xdr:nvSpPr>
      <xdr:spPr>
        <a:xfrm>
          <a:off x="14909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160161</xdr:rowOff>
    </xdr:from>
    <xdr:to>
      <xdr:col>21</xdr:col>
      <xdr:colOff>50800</xdr:colOff>
      <xdr:row>83</xdr:row>
      <xdr:rowOff>90311</xdr:rowOff>
    </xdr:to>
    <xdr:sp macro="" textlink="">
      <xdr:nvSpPr>
        <xdr:cNvPr id="279" name="円/楕円 278"/>
        <xdr:cNvSpPr/>
      </xdr:nvSpPr>
      <xdr:spPr>
        <a:xfrm>
          <a:off x="14351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100488</xdr:rowOff>
    </xdr:from>
    <xdr:ext cx="762000" cy="259045"/>
    <xdr:sp macro="" textlink="">
      <xdr:nvSpPr>
        <xdr:cNvPr id="280" name="テキスト ボックス 279"/>
        <xdr:cNvSpPr txBox="1"/>
      </xdr:nvSpPr>
      <xdr:spPr>
        <a:xfrm>
          <a:off x="14020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163689</xdr:rowOff>
    </xdr:from>
    <xdr:to>
      <xdr:col>19</xdr:col>
      <xdr:colOff>533400</xdr:colOff>
      <xdr:row>89</xdr:row>
      <xdr:rowOff>93839</xdr:rowOff>
    </xdr:to>
    <xdr:sp macro="" textlink="">
      <xdr:nvSpPr>
        <xdr:cNvPr id="281" name="円/楕円 280"/>
        <xdr:cNvSpPr/>
      </xdr:nvSpPr>
      <xdr:spPr>
        <a:xfrm>
          <a:off x="13462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104016</xdr:rowOff>
    </xdr:from>
    <xdr:ext cx="762000" cy="259045"/>
    <xdr:sp macro="" textlink="">
      <xdr:nvSpPr>
        <xdr:cNvPr id="282" name="テキスト ボックス 281"/>
        <xdr:cNvSpPr txBox="1"/>
      </xdr:nvSpPr>
      <xdr:spPr>
        <a:xfrm>
          <a:off x="13131800" y="1502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年度の人口千人当たりの職員数は</a:t>
          </a:r>
          <a:r>
            <a:rPr kumimoji="1" lang="en-US" altLang="ja-JP" sz="1300">
              <a:solidFill>
                <a:schemeClr val="dk1"/>
              </a:solidFill>
              <a:effectLst/>
              <a:latin typeface="+mn-lt"/>
              <a:ea typeface="+mn-ea"/>
              <a:cs typeface="+mn-cs"/>
            </a:rPr>
            <a:t>4.80</a:t>
          </a:r>
          <a:r>
            <a:rPr kumimoji="1" lang="ja-JP" altLang="ja-JP" sz="1300">
              <a:solidFill>
                <a:schemeClr val="dk1"/>
              </a:solidFill>
              <a:effectLst/>
              <a:latin typeface="+mn-lt"/>
              <a:ea typeface="+mn-ea"/>
              <a:cs typeface="+mn-cs"/>
            </a:rPr>
            <a:t>人。前年度比</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人の増となり、類似団体平均では</a:t>
          </a:r>
          <a:r>
            <a:rPr kumimoji="1" lang="en-US" altLang="ja-JP" sz="1300">
              <a:solidFill>
                <a:schemeClr val="dk1"/>
              </a:solidFill>
              <a:effectLst/>
              <a:latin typeface="+mn-lt"/>
              <a:ea typeface="+mn-ea"/>
              <a:cs typeface="+mn-cs"/>
            </a:rPr>
            <a:t>1.27</a:t>
          </a:r>
          <a:r>
            <a:rPr kumimoji="1" lang="ja-JP" altLang="ja-JP" sz="1300">
              <a:solidFill>
                <a:schemeClr val="dk1"/>
              </a:solidFill>
              <a:effectLst/>
              <a:latin typeface="+mn-lt"/>
              <a:ea typeface="+mn-ea"/>
              <a:cs typeface="+mn-cs"/>
            </a:rPr>
            <a:t>人下回る結果となった。</a:t>
          </a:r>
          <a:endParaRPr lang="ja-JP" altLang="ja-JP" sz="1300">
            <a:effectLst/>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年の合併に伴い人員削減を図った結果、平成</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年度以降、合併当初の削減指針を上回る</a:t>
          </a:r>
          <a:r>
            <a:rPr kumimoji="1" lang="en-US" altLang="ja-JP" sz="1300">
              <a:solidFill>
                <a:schemeClr val="dk1"/>
              </a:solidFill>
              <a:effectLst/>
              <a:latin typeface="+mn-lt"/>
              <a:ea typeface="+mn-ea"/>
              <a:cs typeface="+mn-cs"/>
            </a:rPr>
            <a:t>300</a:t>
          </a:r>
          <a:r>
            <a:rPr kumimoji="1" lang="ja-JP" altLang="ja-JP" sz="1300">
              <a:solidFill>
                <a:schemeClr val="dk1"/>
              </a:solidFill>
              <a:effectLst/>
              <a:latin typeface="+mn-lt"/>
              <a:ea typeface="+mn-ea"/>
              <a:cs typeface="+mn-cs"/>
            </a:rPr>
            <a:t>人以上の削減を行っているが、今後も第４次定員適正化計画に基づき、平成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年度目標（平成</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日時点）の職員定数</a:t>
          </a:r>
          <a:r>
            <a:rPr kumimoji="1" lang="en-US" altLang="ja-JP" sz="1300">
              <a:solidFill>
                <a:schemeClr val="dk1"/>
              </a:solidFill>
              <a:effectLst/>
              <a:latin typeface="+mn-lt"/>
              <a:ea typeface="+mn-ea"/>
              <a:cs typeface="+mn-cs"/>
            </a:rPr>
            <a:t>997</a:t>
          </a:r>
          <a:r>
            <a:rPr kumimoji="1" lang="ja-JP" altLang="ja-JP" sz="1300">
              <a:solidFill>
                <a:schemeClr val="dk1"/>
              </a:solidFill>
              <a:effectLst/>
              <a:latin typeface="+mn-lt"/>
              <a:ea typeface="+mn-ea"/>
              <a:cs typeface="+mn-cs"/>
            </a:rPr>
            <a:t>人を目指して、効率的な行政運営を目指す。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4" name="直線コネクタ 313"/>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5"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6" name="直線コネクタ 315"/>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7"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18" name="直線コネクタ 317"/>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72753</xdr:rowOff>
    </xdr:from>
    <xdr:to>
      <xdr:col>24</xdr:col>
      <xdr:colOff>558800</xdr:colOff>
      <xdr:row>59</xdr:row>
      <xdr:rowOff>93435</xdr:rowOff>
    </xdr:to>
    <xdr:cxnSp macro="">
      <xdr:nvCxnSpPr>
        <xdr:cNvPr id="319" name="直線コネクタ 318"/>
        <xdr:cNvCxnSpPr/>
      </xdr:nvCxnSpPr>
      <xdr:spPr>
        <a:xfrm>
          <a:off x="16179800" y="10188303"/>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109600</xdr:rowOff>
    </xdr:from>
    <xdr:ext cx="762000" cy="259045"/>
    <xdr:sp macro="" textlink="">
      <xdr:nvSpPr>
        <xdr:cNvPr id="320" name="定員管理の状況平均値テキスト"/>
        <xdr:cNvSpPr txBox="1"/>
      </xdr:nvSpPr>
      <xdr:spPr>
        <a:xfrm>
          <a:off x="17106900" y="10568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1" name="フローチャート : 判断 320"/>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38281</xdr:rowOff>
    </xdr:from>
    <xdr:to>
      <xdr:col>23</xdr:col>
      <xdr:colOff>406400</xdr:colOff>
      <xdr:row>59</xdr:row>
      <xdr:rowOff>72753</xdr:rowOff>
    </xdr:to>
    <xdr:cxnSp macro="">
      <xdr:nvCxnSpPr>
        <xdr:cNvPr id="322" name="直線コネクタ 321"/>
        <xdr:cNvCxnSpPr/>
      </xdr:nvCxnSpPr>
      <xdr:spPr>
        <a:xfrm>
          <a:off x="15290800" y="1015383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65133</xdr:rowOff>
    </xdr:from>
    <xdr:to>
      <xdr:col>23</xdr:col>
      <xdr:colOff>457200</xdr:colOff>
      <xdr:row>61</xdr:row>
      <xdr:rowOff>166733</xdr:rowOff>
    </xdr:to>
    <xdr:sp macro="" textlink="">
      <xdr:nvSpPr>
        <xdr:cNvPr id="323" name="フローチャート : 判断 322"/>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151510</xdr:rowOff>
    </xdr:from>
    <xdr:ext cx="736600" cy="259045"/>
    <xdr:sp macro="" textlink="">
      <xdr:nvSpPr>
        <xdr:cNvPr id="324" name="テキスト ボックス 323"/>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38281</xdr:rowOff>
    </xdr:from>
    <xdr:to>
      <xdr:col>22</xdr:col>
      <xdr:colOff>203200</xdr:colOff>
      <xdr:row>59</xdr:row>
      <xdr:rowOff>48623</xdr:rowOff>
    </xdr:to>
    <xdr:cxnSp macro="">
      <xdr:nvCxnSpPr>
        <xdr:cNvPr id="325" name="直線コネクタ 324"/>
        <xdr:cNvCxnSpPr/>
      </xdr:nvCxnSpPr>
      <xdr:spPr>
        <a:xfrm flipV="1">
          <a:off x="14401800" y="1015383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6" name="フローチャート : 判断 325"/>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7" name="テキスト ボックス 326"/>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48623</xdr:rowOff>
    </xdr:from>
    <xdr:to>
      <xdr:col>21</xdr:col>
      <xdr:colOff>0</xdr:colOff>
      <xdr:row>59</xdr:row>
      <xdr:rowOff>100330</xdr:rowOff>
    </xdr:to>
    <xdr:cxnSp macro="">
      <xdr:nvCxnSpPr>
        <xdr:cNvPr id="328" name="直線コネクタ 327"/>
        <xdr:cNvCxnSpPr/>
      </xdr:nvCxnSpPr>
      <xdr:spPr>
        <a:xfrm flipV="1">
          <a:off x="13512800" y="1016417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9" name="フローチャート : 判断 328"/>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0" name="テキスト ボックス 329"/>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1" name="フローチャート : 判断 330"/>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2" name="テキスト ボックス 331"/>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42635</xdr:rowOff>
    </xdr:from>
    <xdr:to>
      <xdr:col>24</xdr:col>
      <xdr:colOff>609600</xdr:colOff>
      <xdr:row>59</xdr:row>
      <xdr:rowOff>144235</xdr:rowOff>
    </xdr:to>
    <xdr:sp macro="" textlink="">
      <xdr:nvSpPr>
        <xdr:cNvPr id="338" name="円/楕円 337"/>
        <xdr:cNvSpPr/>
      </xdr:nvSpPr>
      <xdr:spPr>
        <a:xfrm>
          <a:off x="169672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135362</xdr:rowOff>
    </xdr:from>
    <xdr:ext cx="762000" cy="259045"/>
    <xdr:sp macro="" textlink="">
      <xdr:nvSpPr>
        <xdr:cNvPr id="339" name="定員管理の状況該当値テキスト"/>
        <xdr:cNvSpPr txBox="1"/>
      </xdr:nvSpPr>
      <xdr:spPr>
        <a:xfrm>
          <a:off x="17106900" y="1007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21953</xdr:rowOff>
    </xdr:from>
    <xdr:to>
      <xdr:col>23</xdr:col>
      <xdr:colOff>457200</xdr:colOff>
      <xdr:row>59</xdr:row>
      <xdr:rowOff>123553</xdr:rowOff>
    </xdr:to>
    <xdr:sp macro="" textlink="">
      <xdr:nvSpPr>
        <xdr:cNvPr id="340" name="円/楕円 339"/>
        <xdr:cNvSpPr/>
      </xdr:nvSpPr>
      <xdr:spPr>
        <a:xfrm>
          <a:off x="16129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133730</xdr:rowOff>
    </xdr:from>
    <xdr:ext cx="736600" cy="259045"/>
    <xdr:sp macro="" textlink="">
      <xdr:nvSpPr>
        <xdr:cNvPr id="341" name="テキスト ボックス 340"/>
        <xdr:cNvSpPr txBox="1"/>
      </xdr:nvSpPr>
      <xdr:spPr>
        <a:xfrm>
          <a:off x="15798800" y="9906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158931</xdr:rowOff>
    </xdr:from>
    <xdr:to>
      <xdr:col>22</xdr:col>
      <xdr:colOff>254000</xdr:colOff>
      <xdr:row>59</xdr:row>
      <xdr:rowOff>89081</xdr:rowOff>
    </xdr:to>
    <xdr:sp macro="" textlink="">
      <xdr:nvSpPr>
        <xdr:cNvPr id="342" name="円/楕円 341"/>
        <xdr:cNvSpPr/>
      </xdr:nvSpPr>
      <xdr:spPr>
        <a:xfrm>
          <a:off x="15240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99258</xdr:rowOff>
    </xdr:from>
    <xdr:ext cx="762000" cy="259045"/>
    <xdr:sp macro="" textlink="">
      <xdr:nvSpPr>
        <xdr:cNvPr id="343" name="テキスト ボックス 342"/>
        <xdr:cNvSpPr txBox="1"/>
      </xdr:nvSpPr>
      <xdr:spPr>
        <a:xfrm>
          <a:off x="14909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169273</xdr:rowOff>
    </xdr:from>
    <xdr:to>
      <xdr:col>21</xdr:col>
      <xdr:colOff>50800</xdr:colOff>
      <xdr:row>59</xdr:row>
      <xdr:rowOff>99423</xdr:rowOff>
    </xdr:to>
    <xdr:sp macro="" textlink="">
      <xdr:nvSpPr>
        <xdr:cNvPr id="344" name="円/楕円 343"/>
        <xdr:cNvSpPr/>
      </xdr:nvSpPr>
      <xdr:spPr>
        <a:xfrm>
          <a:off x="14351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109600</xdr:rowOff>
    </xdr:from>
    <xdr:ext cx="762000" cy="259045"/>
    <xdr:sp macro="" textlink="">
      <xdr:nvSpPr>
        <xdr:cNvPr id="345" name="テキスト ボックス 344"/>
        <xdr:cNvSpPr txBox="1"/>
      </xdr:nvSpPr>
      <xdr:spPr>
        <a:xfrm>
          <a:off x="14020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49530</xdr:rowOff>
    </xdr:from>
    <xdr:to>
      <xdr:col>19</xdr:col>
      <xdr:colOff>533400</xdr:colOff>
      <xdr:row>59</xdr:row>
      <xdr:rowOff>151130</xdr:rowOff>
    </xdr:to>
    <xdr:sp macro="" textlink="">
      <xdr:nvSpPr>
        <xdr:cNvPr id="346" name="円/楕円 345"/>
        <xdr:cNvSpPr/>
      </xdr:nvSpPr>
      <xdr:spPr>
        <a:xfrm>
          <a:off x="1346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161307</xdr:rowOff>
    </xdr:from>
    <xdr:ext cx="762000" cy="259045"/>
    <xdr:sp macro="" textlink="">
      <xdr:nvSpPr>
        <xdr:cNvPr id="347" name="テキスト ボックス 346"/>
        <xdr:cNvSpPr txBox="1"/>
      </xdr:nvSpPr>
      <xdr:spPr>
        <a:xfrm>
          <a:off x="13131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実質公債費比率は△</a:t>
          </a:r>
          <a:r>
            <a:rPr kumimoji="1" lang="en-US" altLang="ja-JP" sz="1100">
              <a:solidFill>
                <a:sysClr val="windowText" lastClr="000000"/>
              </a:solidFill>
              <a:latin typeface="ＭＳ Ｐゴシック"/>
            </a:rPr>
            <a:t>0.2</a:t>
          </a:r>
          <a:r>
            <a:rPr kumimoji="1" lang="ja-JP" altLang="en-US" sz="1100">
              <a:solidFill>
                <a:sysClr val="windowText" lastClr="000000"/>
              </a:solidFill>
              <a:latin typeface="ＭＳ Ｐゴシック"/>
            </a:rPr>
            <a:t>％、前年度比</a:t>
          </a:r>
          <a:r>
            <a:rPr kumimoji="1" lang="en-US" altLang="ja-JP" sz="1100">
              <a:solidFill>
                <a:sysClr val="windowText" lastClr="000000"/>
              </a:solidFill>
              <a:latin typeface="ＭＳ Ｐゴシック"/>
            </a:rPr>
            <a:t>0.2</a:t>
          </a:r>
          <a:r>
            <a:rPr kumimoji="1" lang="ja-JP" altLang="en-US" sz="1100">
              <a:solidFill>
                <a:sysClr val="windowText" lastClr="000000"/>
              </a:solidFill>
              <a:latin typeface="ＭＳ Ｐゴシック"/>
            </a:rPr>
            <a:t>ポイントの減となり、類似団体平均を</a:t>
          </a:r>
          <a:r>
            <a:rPr kumimoji="1" lang="en-US" altLang="ja-JP" sz="1100">
              <a:solidFill>
                <a:sysClr val="windowText" lastClr="000000"/>
              </a:solidFill>
              <a:latin typeface="ＭＳ Ｐゴシック"/>
            </a:rPr>
            <a:t>3.8</a:t>
          </a:r>
          <a:r>
            <a:rPr kumimoji="1" lang="ja-JP" altLang="en-US" sz="1100">
              <a:solidFill>
                <a:sysClr val="windowText" lastClr="000000"/>
              </a:solidFill>
              <a:latin typeface="ＭＳ Ｐゴシック"/>
            </a:rPr>
            <a:t>ポイント下回る結果となった。これは、分子において、過去に借り入れた市債の償還が進んでいることにより「一般会計等が負担する元利償還金等」が減少し、「そこから控除する特定財源等」も減少したが、結果として過充当となったことで、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年度の単年度数値が△</a:t>
          </a:r>
          <a:r>
            <a:rPr kumimoji="1" lang="en-US" altLang="ja-JP" sz="1100">
              <a:solidFill>
                <a:sysClr val="windowText" lastClr="000000"/>
              </a:solidFill>
              <a:latin typeface="ＭＳ Ｐゴシック"/>
            </a:rPr>
            <a:t>0.1</a:t>
          </a:r>
          <a:r>
            <a:rPr kumimoji="1" lang="ja-JP" altLang="en-US" sz="1100">
              <a:solidFill>
                <a:sysClr val="windowText" lastClr="000000"/>
              </a:solidFill>
              <a:latin typeface="ＭＳ Ｐゴシック"/>
            </a:rPr>
            <a:t>となったためである。</a:t>
          </a:r>
        </a:p>
        <a:p>
          <a:r>
            <a:rPr kumimoji="1" lang="ja-JP" altLang="en-US" sz="1100">
              <a:solidFill>
                <a:sysClr val="windowText" lastClr="000000"/>
              </a:solidFill>
              <a:latin typeface="ＭＳ Ｐゴシック"/>
            </a:rPr>
            <a:t>また、前年度算定で使用した平成</a:t>
          </a:r>
          <a:r>
            <a:rPr kumimoji="1" lang="en-US" altLang="ja-JP" sz="1100">
              <a:solidFill>
                <a:sysClr val="windowText" lastClr="000000"/>
              </a:solidFill>
              <a:latin typeface="ＭＳ Ｐゴシック"/>
            </a:rPr>
            <a:t>25</a:t>
          </a:r>
          <a:r>
            <a:rPr kumimoji="1" lang="ja-JP" altLang="en-US" sz="1100">
              <a:solidFill>
                <a:sysClr val="windowText" lastClr="000000"/>
              </a:solidFill>
              <a:latin typeface="ＭＳ Ｐゴシック"/>
            </a:rPr>
            <a:t>年度数値より</a:t>
          </a:r>
          <a:r>
            <a:rPr kumimoji="1" lang="en-US" altLang="ja-JP" sz="1100">
              <a:solidFill>
                <a:sysClr val="windowText" lastClr="000000"/>
              </a:solidFill>
              <a:latin typeface="ＭＳ Ｐゴシック"/>
            </a:rPr>
            <a:t>0.5</a:t>
          </a:r>
          <a:r>
            <a:rPr kumimoji="1" lang="ja-JP" altLang="en-US" sz="1100">
              <a:solidFill>
                <a:sysClr val="windowText" lastClr="000000"/>
              </a:solidFill>
              <a:latin typeface="ＭＳ Ｐゴシック"/>
            </a:rPr>
            <a:t>ポイント下がったため、３か年平均で減少した。元利償還金は、平成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年度は一時的に増加したものの、今後は減少していく見込みであり、引き続き後年度負担を十分考慮した地方債の借入に努めていく。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7" name="直線コネクタ 376"/>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78"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79" name="直線コネクタ 378"/>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0"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1" name="直線コネクタ 380"/>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101298</xdr:rowOff>
    </xdr:from>
    <xdr:to>
      <xdr:col>24</xdr:col>
      <xdr:colOff>558800</xdr:colOff>
      <xdr:row>37</xdr:row>
      <xdr:rowOff>124278</xdr:rowOff>
    </xdr:to>
    <xdr:cxnSp macro="">
      <xdr:nvCxnSpPr>
        <xdr:cNvPr id="382" name="直線コネクタ 381"/>
        <xdr:cNvCxnSpPr/>
      </xdr:nvCxnSpPr>
      <xdr:spPr>
        <a:xfrm flipV="1">
          <a:off x="16179800" y="64449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83"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4" name="フローチャート : 判断 383"/>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124278</xdr:rowOff>
    </xdr:from>
    <xdr:to>
      <xdr:col>23</xdr:col>
      <xdr:colOff>406400</xdr:colOff>
      <xdr:row>37</xdr:row>
      <xdr:rowOff>135769</xdr:rowOff>
    </xdr:to>
    <xdr:cxnSp macro="">
      <xdr:nvCxnSpPr>
        <xdr:cNvPr id="385" name="直線コネクタ 384"/>
        <xdr:cNvCxnSpPr/>
      </xdr:nvCxnSpPr>
      <xdr:spPr>
        <a:xfrm flipV="1">
          <a:off x="15290800" y="64679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30238</xdr:rowOff>
    </xdr:from>
    <xdr:to>
      <xdr:col>23</xdr:col>
      <xdr:colOff>457200</xdr:colOff>
      <xdr:row>40</xdr:row>
      <xdr:rowOff>131838</xdr:rowOff>
    </xdr:to>
    <xdr:sp macro="" textlink="">
      <xdr:nvSpPr>
        <xdr:cNvPr id="386" name="フローチャート : 判断 385"/>
        <xdr:cNvSpPr/>
      </xdr:nvSpPr>
      <xdr:spPr>
        <a:xfrm>
          <a:off x="16129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116615</xdr:rowOff>
    </xdr:from>
    <xdr:ext cx="736600" cy="259045"/>
    <xdr:sp macro="" textlink="">
      <xdr:nvSpPr>
        <xdr:cNvPr id="387" name="テキスト ボックス 386"/>
        <xdr:cNvSpPr txBox="1"/>
      </xdr:nvSpPr>
      <xdr:spPr>
        <a:xfrm>
          <a:off x="15798800" y="697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135769</xdr:rowOff>
    </xdr:from>
    <xdr:to>
      <xdr:col>22</xdr:col>
      <xdr:colOff>203200</xdr:colOff>
      <xdr:row>37</xdr:row>
      <xdr:rowOff>170241</xdr:rowOff>
    </xdr:to>
    <xdr:cxnSp macro="">
      <xdr:nvCxnSpPr>
        <xdr:cNvPr id="388" name="直線コネクタ 387"/>
        <xdr:cNvCxnSpPr/>
      </xdr:nvCxnSpPr>
      <xdr:spPr>
        <a:xfrm flipV="1">
          <a:off x="14401800" y="64794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0" name="テキスト ボックス 389"/>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170241</xdr:rowOff>
    </xdr:from>
    <xdr:to>
      <xdr:col>21</xdr:col>
      <xdr:colOff>0</xdr:colOff>
      <xdr:row>38</xdr:row>
      <xdr:rowOff>21772</xdr:rowOff>
    </xdr:to>
    <xdr:cxnSp macro="">
      <xdr:nvCxnSpPr>
        <xdr:cNvPr id="391" name="直線コネクタ 390"/>
        <xdr:cNvCxnSpPr/>
      </xdr:nvCxnSpPr>
      <xdr:spPr>
        <a:xfrm flipV="1">
          <a:off x="13512800" y="65138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2" name="フローチャート : 判断 39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3" name="テキスト ボックス 392"/>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4" name="フローチャート : 判断 393"/>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5" name="テキスト ボックス 394"/>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50498</xdr:rowOff>
    </xdr:from>
    <xdr:to>
      <xdr:col>24</xdr:col>
      <xdr:colOff>609600</xdr:colOff>
      <xdr:row>37</xdr:row>
      <xdr:rowOff>152098</xdr:rowOff>
    </xdr:to>
    <xdr:sp macro="" textlink="">
      <xdr:nvSpPr>
        <xdr:cNvPr id="401" name="円/楕円 400"/>
        <xdr:cNvSpPr/>
      </xdr:nvSpPr>
      <xdr:spPr>
        <a:xfrm>
          <a:off x="169672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143225</xdr:rowOff>
    </xdr:from>
    <xdr:ext cx="762000" cy="259045"/>
    <xdr:sp macro="" textlink="">
      <xdr:nvSpPr>
        <xdr:cNvPr id="402" name="公債費負担の状況該当値テキスト"/>
        <xdr:cNvSpPr txBox="1"/>
      </xdr:nvSpPr>
      <xdr:spPr>
        <a:xfrm>
          <a:off x="17106900" y="631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73478</xdr:rowOff>
    </xdr:from>
    <xdr:to>
      <xdr:col>23</xdr:col>
      <xdr:colOff>457200</xdr:colOff>
      <xdr:row>38</xdr:row>
      <xdr:rowOff>3628</xdr:rowOff>
    </xdr:to>
    <xdr:sp macro="" textlink="">
      <xdr:nvSpPr>
        <xdr:cNvPr id="403" name="円/楕円 402"/>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13805</xdr:rowOff>
    </xdr:from>
    <xdr:ext cx="736600" cy="259045"/>
    <xdr:sp macro="" textlink="">
      <xdr:nvSpPr>
        <xdr:cNvPr id="404" name="テキスト ボックス 403"/>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84969</xdr:rowOff>
    </xdr:from>
    <xdr:to>
      <xdr:col>22</xdr:col>
      <xdr:colOff>254000</xdr:colOff>
      <xdr:row>38</xdr:row>
      <xdr:rowOff>15119</xdr:rowOff>
    </xdr:to>
    <xdr:sp macro="" textlink="">
      <xdr:nvSpPr>
        <xdr:cNvPr id="405" name="円/楕円 404"/>
        <xdr:cNvSpPr/>
      </xdr:nvSpPr>
      <xdr:spPr>
        <a:xfrm>
          <a:off x="15240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25296</xdr:rowOff>
    </xdr:from>
    <xdr:ext cx="762000" cy="259045"/>
    <xdr:sp macro="" textlink="">
      <xdr:nvSpPr>
        <xdr:cNvPr id="406" name="テキスト ボックス 405"/>
        <xdr:cNvSpPr txBox="1"/>
      </xdr:nvSpPr>
      <xdr:spPr>
        <a:xfrm>
          <a:off x="14909800" y="61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119440</xdr:rowOff>
    </xdr:from>
    <xdr:to>
      <xdr:col>21</xdr:col>
      <xdr:colOff>50800</xdr:colOff>
      <xdr:row>38</xdr:row>
      <xdr:rowOff>49591</xdr:rowOff>
    </xdr:to>
    <xdr:sp macro="" textlink="">
      <xdr:nvSpPr>
        <xdr:cNvPr id="407" name="円/楕円 406"/>
        <xdr:cNvSpPr/>
      </xdr:nvSpPr>
      <xdr:spPr>
        <a:xfrm>
          <a:off x="14351000" y="6463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59767</xdr:rowOff>
    </xdr:from>
    <xdr:ext cx="762000" cy="259045"/>
    <xdr:sp macro="" textlink="">
      <xdr:nvSpPr>
        <xdr:cNvPr id="408" name="テキスト ボックス 407"/>
        <xdr:cNvSpPr txBox="1"/>
      </xdr:nvSpPr>
      <xdr:spPr>
        <a:xfrm>
          <a:off x="14020800" y="623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142422</xdr:rowOff>
    </xdr:from>
    <xdr:to>
      <xdr:col>19</xdr:col>
      <xdr:colOff>533400</xdr:colOff>
      <xdr:row>38</xdr:row>
      <xdr:rowOff>72572</xdr:rowOff>
    </xdr:to>
    <xdr:sp macro="" textlink="">
      <xdr:nvSpPr>
        <xdr:cNvPr id="409" name="円/楕円 408"/>
        <xdr:cNvSpPr/>
      </xdr:nvSpPr>
      <xdr:spPr>
        <a:xfrm>
          <a:off x="13462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82749</xdr:rowOff>
    </xdr:from>
    <xdr:ext cx="762000" cy="259045"/>
    <xdr:sp macro="" textlink="">
      <xdr:nvSpPr>
        <xdr:cNvPr id="410" name="テキスト ボックス 409"/>
        <xdr:cNvSpPr txBox="1"/>
      </xdr:nvSpPr>
      <xdr:spPr>
        <a:xfrm>
          <a:off x="13131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a:rPr>
            <a:t>将来負担比率は</a:t>
          </a:r>
          <a:r>
            <a:rPr kumimoji="1" lang="en-US" altLang="ja-JP" sz="1050">
              <a:solidFill>
                <a:sysClr val="windowText" lastClr="000000"/>
              </a:solidFill>
              <a:latin typeface="ＭＳ Ｐゴシック"/>
            </a:rPr>
            <a:t>18.1</a:t>
          </a:r>
          <a:r>
            <a:rPr kumimoji="1" lang="ja-JP" altLang="en-US" sz="1050">
              <a:solidFill>
                <a:sysClr val="windowText" lastClr="000000"/>
              </a:solidFill>
              <a:latin typeface="ＭＳ Ｐゴシック"/>
            </a:rPr>
            <a:t>％、前年度比</a:t>
          </a:r>
          <a:r>
            <a:rPr kumimoji="1" lang="en-US" altLang="ja-JP" sz="1050">
              <a:solidFill>
                <a:sysClr val="windowText" lastClr="000000"/>
              </a:solidFill>
              <a:latin typeface="ＭＳ Ｐゴシック"/>
            </a:rPr>
            <a:t>6.7</a:t>
          </a:r>
          <a:r>
            <a:rPr kumimoji="1" lang="ja-JP" altLang="en-US" sz="1050">
              <a:solidFill>
                <a:sysClr val="windowText" lastClr="000000"/>
              </a:solidFill>
              <a:latin typeface="ＭＳ Ｐゴシック"/>
            </a:rPr>
            <a:t>ポイント減となったものの、類似団体平均を</a:t>
          </a:r>
          <a:r>
            <a:rPr kumimoji="1" lang="en-US" altLang="ja-JP" sz="1050">
              <a:solidFill>
                <a:sysClr val="windowText" lastClr="000000"/>
              </a:solidFill>
              <a:latin typeface="ＭＳ Ｐゴシック"/>
            </a:rPr>
            <a:t>1.5</a:t>
          </a:r>
          <a:r>
            <a:rPr kumimoji="1" lang="ja-JP" altLang="en-US" sz="1050">
              <a:solidFill>
                <a:sysClr val="windowText" lastClr="000000"/>
              </a:solidFill>
              <a:latin typeface="ＭＳ Ｐゴシック"/>
            </a:rPr>
            <a:t>ポイント上回る結果となった。これは、分母となる標準財政規模の増が、そこから差し引く算入公債費等の額の増よりも大きかったため、全体で対前年度比増となったことに加え、分子となる地方債の現在高、債務負担行為に基づく支出予定額、公営企業債等繰入見込額、組合負担等見込額及び退職手当負担見込額のいずれの項目も減となったことから将来負担額が減少し、そこから差し引く充当可能財源等が、充当可能基金、基準財政需要額算入見込額の減があったものの、充当可能特定歳入の増よりも大きかったため減少となったが、将来負担額の減の方が大きかったため、全体で対前年度比減となった。分母が増加し、分子が減少したため、将来負担比率は減少したものの、類似団体平均を上回っているため、引き続き、第４次行財政改革大綱に基づく評価指標に留意し、財政の健全化を図っ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39" name="直線コネクタ 438"/>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0"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1" name="直線コネクタ 440"/>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41557</xdr:rowOff>
    </xdr:from>
    <xdr:to>
      <xdr:col>24</xdr:col>
      <xdr:colOff>558800</xdr:colOff>
      <xdr:row>15</xdr:row>
      <xdr:rowOff>131375</xdr:rowOff>
    </xdr:to>
    <xdr:cxnSp macro="">
      <xdr:nvCxnSpPr>
        <xdr:cNvPr id="444" name="直線コネクタ 443"/>
        <xdr:cNvCxnSpPr/>
      </xdr:nvCxnSpPr>
      <xdr:spPr>
        <a:xfrm flipV="1">
          <a:off x="16179800" y="2613307"/>
          <a:ext cx="838200" cy="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158626</xdr:rowOff>
    </xdr:from>
    <xdr:ext cx="762000" cy="259045"/>
    <xdr:sp macro="" textlink="">
      <xdr:nvSpPr>
        <xdr:cNvPr id="445" name="将来負担の状況平均値テキスト"/>
        <xdr:cNvSpPr txBox="1"/>
      </xdr:nvSpPr>
      <xdr:spPr>
        <a:xfrm>
          <a:off x="17106900" y="23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6" name="フローチャート : 判断 445"/>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58984</xdr:rowOff>
    </xdr:from>
    <xdr:to>
      <xdr:col>23</xdr:col>
      <xdr:colOff>406400</xdr:colOff>
      <xdr:row>15</xdr:row>
      <xdr:rowOff>131375</xdr:rowOff>
    </xdr:to>
    <xdr:cxnSp macro="">
      <xdr:nvCxnSpPr>
        <xdr:cNvPr id="447" name="直線コネクタ 446"/>
        <xdr:cNvCxnSpPr/>
      </xdr:nvCxnSpPr>
      <xdr:spPr>
        <a:xfrm>
          <a:off x="15290800" y="263073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32315</xdr:rowOff>
    </xdr:from>
    <xdr:to>
      <xdr:col>23</xdr:col>
      <xdr:colOff>457200</xdr:colOff>
      <xdr:row>15</xdr:row>
      <xdr:rowOff>133915</xdr:rowOff>
    </xdr:to>
    <xdr:sp macro="" textlink="">
      <xdr:nvSpPr>
        <xdr:cNvPr id="448" name="フローチャート : 判断 447"/>
        <xdr:cNvSpPr/>
      </xdr:nvSpPr>
      <xdr:spPr>
        <a:xfrm>
          <a:off x="16129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144092</xdr:rowOff>
    </xdr:from>
    <xdr:ext cx="736600" cy="259045"/>
    <xdr:sp macro="" textlink="">
      <xdr:nvSpPr>
        <xdr:cNvPr id="449" name="テキスト ボックス 448"/>
        <xdr:cNvSpPr txBox="1"/>
      </xdr:nvSpPr>
      <xdr:spPr>
        <a:xfrm>
          <a:off x="15798800" y="2372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58984</xdr:rowOff>
    </xdr:from>
    <xdr:to>
      <xdr:col>22</xdr:col>
      <xdr:colOff>203200</xdr:colOff>
      <xdr:row>15</xdr:row>
      <xdr:rowOff>65687</xdr:rowOff>
    </xdr:to>
    <xdr:cxnSp macro="">
      <xdr:nvCxnSpPr>
        <xdr:cNvPr id="450" name="直線コネクタ 449"/>
        <xdr:cNvCxnSpPr/>
      </xdr:nvCxnSpPr>
      <xdr:spPr>
        <a:xfrm flipV="1">
          <a:off x="14401800" y="2630734"/>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1" name="フローチャート : 判断 450"/>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71913</xdr:rowOff>
    </xdr:from>
    <xdr:ext cx="762000" cy="259045"/>
    <xdr:sp macro="" textlink="">
      <xdr:nvSpPr>
        <xdr:cNvPr id="452" name="テキスト ボックス 451"/>
        <xdr:cNvSpPr txBox="1"/>
      </xdr:nvSpPr>
      <xdr:spPr>
        <a:xfrm>
          <a:off x="14909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65687</xdr:rowOff>
    </xdr:from>
    <xdr:to>
      <xdr:col>21</xdr:col>
      <xdr:colOff>0</xdr:colOff>
      <xdr:row>15</xdr:row>
      <xdr:rowOff>73731</xdr:rowOff>
    </xdr:to>
    <xdr:cxnSp macro="">
      <xdr:nvCxnSpPr>
        <xdr:cNvPr id="453" name="直線コネクタ 452"/>
        <xdr:cNvCxnSpPr/>
      </xdr:nvCxnSpPr>
      <xdr:spPr>
        <a:xfrm flipV="1">
          <a:off x="13512800" y="263743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4" name="フローチャート : 判断 453"/>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100065</xdr:rowOff>
    </xdr:from>
    <xdr:ext cx="762000" cy="259045"/>
    <xdr:sp macro="" textlink="">
      <xdr:nvSpPr>
        <xdr:cNvPr id="455" name="テキスト ボックス 454"/>
        <xdr:cNvSpPr txBox="1"/>
      </xdr:nvSpPr>
      <xdr:spPr>
        <a:xfrm>
          <a:off x="14020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6" name="フローチャート : 判断 455"/>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54627</xdr:rowOff>
    </xdr:from>
    <xdr:ext cx="762000" cy="259045"/>
    <xdr:sp macro="" textlink="">
      <xdr:nvSpPr>
        <xdr:cNvPr id="457" name="テキスト ボックス 456"/>
        <xdr:cNvSpPr txBox="1"/>
      </xdr:nvSpPr>
      <xdr:spPr>
        <a:xfrm>
          <a:off x="1313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162207</xdr:rowOff>
    </xdr:from>
    <xdr:to>
      <xdr:col>24</xdr:col>
      <xdr:colOff>609600</xdr:colOff>
      <xdr:row>15</xdr:row>
      <xdr:rowOff>92357</xdr:rowOff>
    </xdr:to>
    <xdr:sp macro="" textlink="">
      <xdr:nvSpPr>
        <xdr:cNvPr id="463" name="円/楕円 462"/>
        <xdr:cNvSpPr/>
      </xdr:nvSpPr>
      <xdr:spPr>
        <a:xfrm>
          <a:off x="16967200" y="2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134284</xdr:rowOff>
    </xdr:from>
    <xdr:ext cx="762000" cy="259045"/>
    <xdr:sp macro="" textlink="">
      <xdr:nvSpPr>
        <xdr:cNvPr id="464" name="将来負担の状況該当値テキスト"/>
        <xdr:cNvSpPr txBox="1"/>
      </xdr:nvSpPr>
      <xdr:spPr>
        <a:xfrm>
          <a:off x="17106900" y="253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80575</xdr:rowOff>
    </xdr:from>
    <xdr:to>
      <xdr:col>23</xdr:col>
      <xdr:colOff>457200</xdr:colOff>
      <xdr:row>16</xdr:row>
      <xdr:rowOff>10725</xdr:rowOff>
    </xdr:to>
    <xdr:sp macro="" textlink="">
      <xdr:nvSpPr>
        <xdr:cNvPr id="465" name="円/楕円 464"/>
        <xdr:cNvSpPr/>
      </xdr:nvSpPr>
      <xdr:spPr>
        <a:xfrm>
          <a:off x="16129000" y="26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166952</xdr:rowOff>
    </xdr:from>
    <xdr:ext cx="736600" cy="259045"/>
    <xdr:sp macro="" textlink="">
      <xdr:nvSpPr>
        <xdr:cNvPr id="466" name="テキスト ボックス 465"/>
        <xdr:cNvSpPr txBox="1"/>
      </xdr:nvSpPr>
      <xdr:spPr>
        <a:xfrm>
          <a:off x="15798800" y="273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8184</xdr:rowOff>
    </xdr:from>
    <xdr:to>
      <xdr:col>22</xdr:col>
      <xdr:colOff>254000</xdr:colOff>
      <xdr:row>15</xdr:row>
      <xdr:rowOff>109784</xdr:rowOff>
    </xdr:to>
    <xdr:sp macro="" textlink="">
      <xdr:nvSpPr>
        <xdr:cNvPr id="467" name="円/楕円 466"/>
        <xdr:cNvSpPr/>
      </xdr:nvSpPr>
      <xdr:spPr>
        <a:xfrm>
          <a:off x="15240000" y="25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119961</xdr:rowOff>
    </xdr:from>
    <xdr:ext cx="762000" cy="259045"/>
    <xdr:sp macro="" textlink="">
      <xdr:nvSpPr>
        <xdr:cNvPr id="468" name="テキスト ボックス 467"/>
        <xdr:cNvSpPr txBox="1"/>
      </xdr:nvSpPr>
      <xdr:spPr>
        <a:xfrm>
          <a:off x="14909800" y="234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14887</xdr:rowOff>
    </xdr:from>
    <xdr:to>
      <xdr:col>21</xdr:col>
      <xdr:colOff>50800</xdr:colOff>
      <xdr:row>15</xdr:row>
      <xdr:rowOff>116487</xdr:rowOff>
    </xdr:to>
    <xdr:sp macro="" textlink="">
      <xdr:nvSpPr>
        <xdr:cNvPr id="469" name="円/楕円 468"/>
        <xdr:cNvSpPr/>
      </xdr:nvSpPr>
      <xdr:spPr>
        <a:xfrm>
          <a:off x="14351000" y="25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126664</xdr:rowOff>
    </xdr:from>
    <xdr:ext cx="762000" cy="259045"/>
    <xdr:sp macro="" textlink="">
      <xdr:nvSpPr>
        <xdr:cNvPr id="470" name="テキスト ボックス 469"/>
        <xdr:cNvSpPr txBox="1"/>
      </xdr:nvSpPr>
      <xdr:spPr>
        <a:xfrm>
          <a:off x="14020800" y="23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22931</xdr:rowOff>
    </xdr:from>
    <xdr:to>
      <xdr:col>19</xdr:col>
      <xdr:colOff>533400</xdr:colOff>
      <xdr:row>15</xdr:row>
      <xdr:rowOff>124531</xdr:rowOff>
    </xdr:to>
    <xdr:sp macro="" textlink="">
      <xdr:nvSpPr>
        <xdr:cNvPr id="471" name="円/楕円 470"/>
        <xdr:cNvSpPr/>
      </xdr:nvSpPr>
      <xdr:spPr>
        <a:xfrm>
          <a:off x="13462000" y="25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134708</xdr:rowOff>
    </xdr:from>
    <xdr:ext cx="762000" cy="259045"/>
    <xdr:sp macro="" textlink="">
      <xdr:nvSpPr>
        <xdr:cNvPr id="472" name="テキスト ボックス 471"/>
        <xdr:cNvSpPr txBox="1"/>
      </xdr:nvSpPr>
      <xdr:spPr>
        <a:xfrm>
          <a:off x="13131800" y="236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東京都西東京市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199,790
195,901
15.75
70,415,425
68,745,697
1,444,117
39,022,961
55,409,719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18.1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人件費の経常収支比率は</a:t>
          </a:r>
          <a:r>
            <a:rPr kumimoji="1" lang="en-US" altLang="ja-JP" sz="1100">
              <a:solidFill>
                <a:sysClr val="windowText" lastClr="000000"/>
              </a:solidFill>
              <a:latin typeface="ＭＳ Ｐゴシック"/>
            </a:rPr>
            <a:t>24.0</a:t>
          </a:r>
          <a:r>
            <a:rPr kumimoji="1" lang="ja-JP" altLang="en-US" sz="1100">
              <a:solidFill>
                <a:sysClr val="windowText" lastClr="000000"/>
              </a:solidFill>
              <a:latin typeface="ＭＳ Ｐゴシック"/>
            </a:rPr>
            <a:t>％、前年度比</a:t>
          </a:r>
          <a:r>
            <a:rPr kumimoji="1" lang="en-US" altLang="ja-JP" sz="1100">
              <a:solidFill>
                <a:sysClr val="windowText" lastClr="000000"/>
              </a:solidFill>
              <a:latin typeface="ＭＳ Ｐゴシック"/>
            </a:rPr>
            <a:t>0.9</a:t>
          </a:r>
          <a:r>
            <a:rPr kumimoji="1" lang="ja-JP" altLang="en-US" sz="1100">
              <a:solidFill>
                <a:sysClr val="windowText" lastClr="000000"/>
              </a:solidFill>
              <a:latin typeface="ＭＳ Ｐゴシック"/>
            </a:rPr>
            <a:t>ポイントの増となったが、類似団体平均は</a:t>
          </a:r>
          <a:r>
            <a:rPr kumimoji="1" lang="en-US" altLang="ja-JP" sz="1100">
              <a:solidFill>
                <a:sysClr val="windowText" lastClr="000000"/>
              </a:solidFill>
              <a:latin typeface="ＭＳ Ｐゴシック"/>
            </a:rPr>
            <a:t>1.9</a:t>
          </a:r>
          <a:r>
            <a:rPr kumimoji="1" lang="ja-JP" altLang="en-US" sz="1100">
              <a:solidFill>
                <a:sysClr val="windowText" lastClr="000000"/>
              </a:solidFill>
              <a:latin typeface="ＭＳ Ｐゴシック"/>
            </a:rPr>
            <a:t>ポイント下回る結果となった。これは近年減少傾向にあった職員給が、職員数の増などにより増加したことに加え、前年度に比べて退職金が増加したことが主な要因である。</a:t>
          </a:r>
        </a:p>
        <a:p>
          <a:r>
            <a:rPr kumimoji="1" lang="ja-JP" altLang="en-US" sz="1100">
              <a:solidFill>
                <a:sysClr val="windowText" lastClr="000000"/>
              </a:solidFill>
              <a:latin typeface="ＭＳ Ｐゴシック"/>
            </a:rPr>
            <a:t>今後も人件費のうち大きな割合を占めている職員給については、第４次定員適正化計画に基づく定員適正化に取り組み、経費の削減に努める。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151493</xdr:rowOff>
    </xdr:from>
    <xdr:to>
      <xdr:col>7</xdr:col>
      <xdr:colOff>15875</xdr:colOff>
      <xdr:row>36</xdr:row>
      <xdr:rowOff>78014</xdr:rowOff>
    </xdr:to>
    <xdr:cxnSp macro="">
      <xdr:nvCxnSpPr>
        <xdr:cNvPr id="68" name="直線コネクタ 67"/>
        <xdr:cNvCxnSpPr/>
      </xdr:nvCxnSpPr>
      <xdr:spPr>
        <a:xfrm>
          <a:off x="3987800" y="61522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34670</xdr:rowOff>
    </xdr:from>
    <xdr:ext cx="762000" cy="259045"/>
    <xdr:sp macro="" textlink="">
      <xdr:nvSpPr>
        <xdr:cNvPr id="69" name="人件費平均値テキスト"/>
        <xdr:cNvSpPr txBox="1"/>
      </xdr:nvSpPr>
      <xdr:spPr>
        <a:xfrm>
          <a:off x="4914900" y="637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151493</xdr:rowOff>
    </xdr:from>
    <xdr:to>
      <xdr:col>5</xdr:col>
      <xdr:colOff>549275</xdr:colOff>
      <xdr:row>36</xdr:row>
      <xdr:rowOff>132443</xdr:rowOff>
    </xdr:to>
    <xdr:cxnSp macro="">
      <xdr:nvCxnSpPr>
        <xdr:cNvPr id="71" name="直線コネクタ 70"/>
        <xdr:cNvCxnSpPr/>
      </xdr:nvCxnSpPr>
      <xdr:spPr>
        <a:xfrm flipV="1">
          <a:off x="3098800" y="61522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48986</xdr:rowOff>
    </xdr:from>
    <xdr:to>
      <xdr:col>5</xdr:col>
      <xdr:colOff>600075</xdr:colOff>
      <xdr:row>36</xdr:row>
      <xdr:rowOff>150586</xdr:rowOff>
    </xdr:to>
    <xdr:sp macro="" textlink="">
      <xdr:nvSpPr>
        <xdr:cNvPr id="72" name="フローチャート :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135363</xdr:rowOff>
    </xdr:from>
    <xdr:ext cx="736600" cy="259045"/>
    <xdr:sp macro="" textlink="">
      <xdr:nvSpPr>
        <xdr:cNvPr id="73" name="テキスト ボックス 72"/>
        <xdr:cNvSpPr txBox="1"/>
      </xdr:nvSpPr>
      <xdr:spPr>
        <a:xfrm>
          <a:off x="3606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121557</xdr:rowOff>
    </xdr:from>
    <xdr:to>
      <xdr:col>4</xdr:col>
      <xdr:colOff>346075</xdr:colOff>
      <xdr:row>36</xdr:row>
      <xdr:rowOff>132443</xdr:rowOff>
    </xdr:to>
    <xdr:cxnSp macro="">
      <xdr:nvCxnSpPr>
        <xdr:cNvPr id="74" name="直線コネクタ 73"/>
        <xdr:cNvCxnSpPr/>
      </xdr:nvCxnSpPr>
      <xdr:spPr>
        <a:xfrm>
          <a:off x="2209800" y="629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94542</xdr:rowOff>
    </xdr:from>
    <xdr:ext cx="762000" cy="259045"/>
    <xdr:sp macro="" textlink="">
      <xdr:nvSpPr>
        <xdr:cNvPr id="76" name="テキスト ボックス 75"/>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110672</xdr:rowOff>
    </xdr:from>
    <xdr:to>
      <xdr:col>3</xdr:col>
      <xdr:colOff>142875</xdr:colOff>
      <xdr:row>36</xdr:row>
      <xdr:rowOff>121557</xdr:rowOff>
    </xdr:to>
    <xdr:cxnSp macro="">
      <xdr:nvCxnSpPr>
        <xdr:cNvPr id="77" name="直線コネクタ 76"/>
        <xdr:cNvCxnSpPr/>
      </xdr:nvCxnSpPr>
      <xdr:spPr>
        <a:xfrm>
          <a:off x="1320800" y="6282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21062</xdr:rowOff>
    </xdr:from>
    <xdr:ext cx="762000" cy="259045"/>
    <xdr:sp macro="" textlink="">
      <xdr:nvSpPr>
        <xdr:cNvPr id="81" name="テキスト ボックス 80"/>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27214</xdr:rowOff>
    </xdr:from>
    <xdr:to>
      <xdr:col>7</xdr:col>
      <xdr:colOff>66675</xdr:colOff>
      <xdr:row>36</xdr:row>
      <xdr:rowOff>128814</xdr:rowOff>
    </xdr:to>
    <xdr:sp macro="" textlink="">
      <xdr:nvSpPr>
        <xdr:cNvPr id="87" name="円/楕円 86"/>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43741</xdr:rowOff>
    </xdr:from>
    <xdr:ext cx="762000" cy="259045"/>
    <xdr:sp macro="" textlink="">
      <xdr:nvSpPr>
        <xdr:cNvPr id="88" name="人件費該当値テキスト"/>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100693</xdr:rowOff>
    </xdr:from>
    <xdr:to>
      <xdr:col>5</xdr:col>
      <xdr:colOff>600075</xdr:colOff>
      <xdr:row>36</xdr:row>
      <xdr:rowOff>30843</xdr:rowOff>
    </xdr:to>
    <xdr:sp macro="" textlink="">
      <xdr:nvSpPr>
        <xdr:cNvPr id="89" name="円/楕円 88"/>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41020</xdr:rowOff>
    </xdr:from>
    <xdr:ext cx="736600" cy="259045"/>
    <xdr:sp macro="" textlink="">
      <xdr:nvSpPr>
        <xdr:cNvPr id="90" name="テキスト ボックス 89"/>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81643</xdr:rowOff>
    </xdr:from>
    <xdr:to>
      <xdr:col>4</xdr:col>
      <xdr:colOff>396875</xdr:colOff>
      <xdr:row>37</xdr:row>
      <xdr:rowOff>11793</xdr:rowOff>
    </xdr:to>
    <xdr:sp macro="" textlink="">
      <xdr:nvSpPr>
        <xdr:cNvPr id="91" name="円/楕円 90"/>
        <xdr:cNvSpPr/>
      </xdr:nvSpPr>
      <xdr:spPr>
        <a:xfrm>
          <a:off x="3048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92" name="テキスト ボックス 91"/>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70757</xdr:rowOff>
    </xdr:from>
    <xdr:to>
      <xdr:col>3</xdr:col>
      <xdr:colOff>193675</xdr:colOff>
      <xdr:row>37</xdr:row>
      <xdr:rowOff>907</xdr:rowOff>
    </xdr:to>
    <xdr:sp macro="" textlink="">
      <xdr:nvSpPr>
        <xdr:cNvPr id="93" name="円/楕円 92"/>
        <xdr:cNvSpPr/>
      </xdr:nvSpPr>
      <xdr:spPr>
        <a:xfrm>
          <a:off x="2159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11084</xdr:rowOff>
    </xdr:from>
    <xdr:ext cx="762000" cy="259045"/>
    <xdr:sp macro="" textlink="">
      <xdr:nvSpPr>
        <xdr:cNvPr id="94" name="テキスト ボックス 93"/>
        <xdr:cNvSpPr txBox="1"/>
      </xdr:nvSpPr>
      <xdr:spPr>
        <a:xfrm>
          <a:off x="1828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95" name="円/楕円 94"/>
        <xdr:cNvSpPr/>
      </xdr:nvSpPr>
      <xdr:spPr>
        <a:xfrm>
          <a:off x="1270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96" name="テキスト ボックス 95"/>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物件費の経常収支比率は</a:t>
          </a:r>
          <a:r>
            <a:rPr kumimoji="1" lang="en-US" altLang="ja-JP" sz="1100">
              <a:solidFill>
                <a:sysClr val="windowText" lastClr="000000"/>
              </a:solidFill>
              <a:latin typeface="ＭＳ Ｐゴシック"/>
            </a:rPr>
            <a:t>19.2</a:t>
          </a:r>
          <a:r>
            <a:rPr kumimoji="1" lang="ja-JP" altLang="en-US" sz="1100">
              <a:solidFill>
                <a:sysClr val="windowText" lastClr="000000"/>
              </a:solidFill>
              <a:latin typeface="ＭＳ Ｐゴシック"/>
            </a:rPr>
            <a:t>％、前年度比</a:t>
          </a:r>
          <a:r>
            <a:rPr kumimoji="1" lang="en-US" altLang="ja-JP" sz="1100">
              <a:solidFill>
                <a:sysClr val="windowText" lastClr="000000"/>
              </a:solidFill>
              <a:latin typeface="ＭＳ Ｐゴシック"/>
            </a:rPr>
            <a:t>0.1</a:t>
          </a:r>
          <a:r>
            <a:rPr kumimoji="1" lang="ja-JP" altLang="en-US" sz="1100">
              <a:solidFill>
                <a:sysClr val="windowText" lastClr="000000"/>
              </a:solidFill>
              <a:latin typeface="ＭＳ Ｐゴシック"/>
            </a:rPr>
            <a:t>ポイン増となり、類似団体平均を</a:t>
          </a:r>
          <a:r>
            <a:rPr kumimoji="1" lang="en-US" altLang="ja-JP" sz="1100">
              <a:solidFill>
                <a:sysClr val="windowText" lastClr="000000"/>
              </a:solidFill>
              <a:latin typeface="ＭＳ Ｐゴシック"/>
            </a:rPr>
            <a:t>1.3</a:t>
          </a:r>
          <a:r>
            <a:rPr kumimoji="1" lang="ja-JP" altLang="en-US" sz="1100">
              <a:solidFill>
                <a:sysClr val="windowText" lastClr="000000"/>
              </a:solidFill>
              <a:latin typeface="ＭＳ Ｐゴシック"/>
            </a:rPr>
            <a:t>ポイント上回る結果となった。</a:t>
          </a:r>
        </a:p>
        <a:p>
          <a:r>
            <a:rPr kumimoji="1" lang="ja-JP" altLang="en-US" sz="1100">
              <a:solidFill>
                <a:sysClr val="windowText" lastClr="000000"/>
              </a:solidFill>
              <a:latin typeface="ＭＳ Ｐゴシック"/>
            </a:rPr>
            <a:t>これは、分子となる物件費の経常経費充当一般財源等は減少したものの、分母となる歳入の経常一般財源等がそれ以上に減少したことによるものである。</a:t>
          </a:r>
        </a:p>
        <a:p>
          <a:r>
            <a:rPr kumimoji="1" lang="ja-JP" altLang="en-US" sz="1100">
              <a:solidFill>
                <a:sysClr val="windowText" lastClr="000000"/>
              </a:solidFill>
              <a:latin typeface="ＭＳ Ｐゴシック"/>
            </a:rPr>
            <a:t>引き続き、公共施設の適正配置や有効活用を推進し、施設維持管理コストの抑制を図るなどし、経費の圧縮に努める。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143002</xdr:rowOff>
    </xdr:from>
    <xdr:to>
      <xdr:col>24</xdr:col>
      <xdr:colOff>31750</xdr:colOff>
      <xdr:row>15</xdr:row>
      <xdr:rowOff>147574</xdr:rowOff>
    </xdr:to>
    <xdr:cxnSp macro="">
      <xdr:nvCxnSpPr>
        <xdr:cNvPr id="127" name="直線コネクタ 126"/>
        <xdr:cNvCxnSpPr/>
      </xdr:nvCxnSpPr>
      <xdr:spPr>
        <a:xfrm>
          <a:off x="15671800" y="2714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53865</xdr:rowOff>
    </xdr:from>
    <xdr:ext cx="762000" cy="259045"/>
    <xdr:sp macro="" textlink="">
      <xdr:nvSpPr>
        <xdr:cNvPr id="128"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143002</xdr:rowOff>
    </xdr:from>
    <xdr:to>
      <xdr:col>22</xdr:col>
      <xdr:colOff>565150</xdr:colOff>
      <xdr:row>16</xdr:row>
      <xdr:rowOff>17272</xdr:rowOff>
    </xdr:to>
    <xdr:cxnSp macro="">
      <xdr:nvCxnSpPr>
        <xdr:cNvPr id="130" name="直線コネクタ 129"/>
        <xdr:cNvCxnSpPr/>
      </xdr:nvCxnSpPr>
      <xdr:spPr>
        <a:xfrm flipV="1">
          <a:off x="14782800" y="27147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126492</xdr:rowOff>
    </xdr:from>
    <xdr:to>
      <xdr:col>22</xdr:col>
      <xdr:colOff>615950</xdr:colOff>
      <xdr:row>15</xdr:row>
      <xdr:rowOff>56642</xdr:rowOff>
    </xdr:to>
    <xdr:sp macro="" textlink="">
      <xdr:nvSpPr>
        <xdr:cNvPr id="131" name="フローチャート : 判断 130"/>
        <xdr:cNvSpPr/>
      </xdr:nvSpPr>
      <xdr:spPr>
        <a:xfrm>
          <a:off x="15621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66819</xdr:rowOff>
    </xdr:from>
    <xdr:ext cx="736600" cy="259045"/>
    <xdr:sp macro="" textlink="">
      <xdr:nvSpPr>
        <xdr:cNvPr id="132" name="テキスト ボックス 131"/>
        <xdr:cNvSpPr txBox="1"/>
      </xdr:nvSpPr>
      <xdr:spPr>
        <a:xfrm>
          <a:off x="15290800" y="2295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17272</xdr:rowOff>
    </xdr:to>
    <xdr:cxnSp macro="">
      <xdr:nvCxnSpPr>
        <xdr:cNvPr id="133" name="直線コネクタ 132"/>
        <xdr:cNvCxnSpPr/>
      </xdr:nvCxnSpPr>
      <xdr:spPr>
        <a:xfrm>
          <a:off x="13893800" y="2733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5" name="テキスト ボックス 134"/>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15</xdr:row>
      <xdr:rowOff>161290</xdr:rowOff>
    </xdr:to>
    <xdr:cxnSp macro="">
      <xdr:nvCxnSpPr>
        <xdr:cNvPr id="136" name="直線コネクタ 135"/>
        <xdr:cNvCxnSpPr/>
      </xdr:nvCxnSpPr>
      <xdr:spPr>
        <a:xfrm>
          <a:off x="13004800" y="271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38" name="テキスト ボックス 137"/>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30243</xdr:rowOff>
    </xdr:from>
    <xdr:ext cx="762000" cy="259045"/>
    <xdr:sp macro="" textlink="">
      <xdr:nvSpPr>
        <xdr:cNvPr id="140" name="テキスト ボックス 139"/>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96774</xdr:rowOff>
    </xdr:from>
    <xdr:to>
      <xdr:col>24</xdr:col>
      <xdr:colOff>82550</xdr:colOff>
      <xdr:row>16</xdr:row>
      <xdr:rowOff>26924</xdr:rowOff>
    </xdr:to>
    <xdr:sp macro="" textlink="">
      <xdr:nvSpPr>
        <xdr:cNvPr id="146" name="円/楕円 145"/>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68851</xdr:rowOff>
    </xdr:from>
    <xdr:ext cx="762000" cy="259045"/>
    <xdr:sp macro="" textlink="">
      <xdr:nvSpPr>
        <xdr:cNvPr id="147" name="物件費該当値テキスト"/>
        <xdr:cNvSpPr txBox="1"/>
      </xdr:nvSpPr>
      <xdr:spPr>
        <a:xfrm>
          <a:off x="16598900" y="264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92202</xdr:rowOff>
    </xdr:from>
    <xdr:to>
      <xdr:col>22</xdr:col>
      <xdr:colOff>615950</xdr:colOff>
      <xdr:row>16</xdr:row>
      <xdr:rowOff>22352</xdr:rowOff>
    </xdr:to>
    <xdr:sp macro="" textlink="">
      <xdr:nvSpPr>
        <xdr:cNvPr id="148" name="円/楕円 147"/>
        <xdr:cNvSpPr/>
      </xdr:nvSpPr>
      <xdr:spPr>
        <a:xfrm>
          <a:off x="15621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7129</xdr:rowOff>
    </xdr:from>
    <xdr:ext cx="736600" cy="259045"/>
    <xdr:sp macro="" textlink="">
      <xdr:nvSpPr>
        <xdr:cNvPr id="149" name="テキスト ボックス 148"/>
        <xdr:cNvSpPr txBox="1"/>
      </xdr:nvSpPr>
      <xdr:spPr>
        <a:xfrm>
          <a:off x="15290800" y="275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137922</xdr:rowOff>
    </xdr:from>
    <xdr:to>
      <xdr:col>21</xdr:col>
      <xdr:colOff>412750</xdr:colOff>
      <xdr:row>16</xdr:row>
      <xdr:rowOff>68072</xdr:rowOff>
    </xdr:to>
    <xdr:sp macro="" textlink="">
      <xdr:nvSpPr>
        <xdr:cNvPr id="150" name="円/楕円 149"/>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52849</xdr:rowOff>
    </xdr:from>
    <xdr:ext cx="762000" cy="259045"/>
    <xdr:sp macro="" textlink="">
      <xdr:nvSpPr>
        <xdr:cNvPr id="151" name="テキスト ボックス 150"/>
        <xdr:cNvSpPr txBox="1"/>
      </xdr:nvSpPr>
      <xdr:spPr>
        <a:xfrm>
          <a:off x="14401800" y="279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52" name="円/楕円 151"/>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25417</xdr:rowOff>
    </xdr:from>
    <xdr:ext cx="762000" cy="259045"/>
    <xdr:sp macro="" textlink="">
      <xdr:nvSpPr>
        <xdr:cNvPr id="153" name="テキスト ボックス 152"/>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4" name="円/楕円 153"/>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55" name="テキスト ボックス 154"/>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扶助費の経常収支比率は</a:t>
          </a:r>
          <a:r>
            <a:rPr kumimoji="1" lang="en-US" altLang="ja-JP" sz="1100">
              <a:solidFill>
                <a:sysClr val="windowText" lastClr="000000"/>
              </a:solidFill>
              <a:latin typeface="ＭＳ Ｐゴシック"/>
            </a:rPr>
            <a:t>12.7</a:t>
          </a:r>
          <a:r>
            <a:rPr kumimoji="1" lang="ja-JP" altLang="en-US" sz="1100">
              <a:solidFill>
                <a:sysClr val="windowText" lastClr="000000"/>
              </a:solidFill>
              <a:latin typeface="ＭＳ Ｐゴシック"/>
            </a:rPr>
            <a:t>％、前年度比</a:t>
          </a:r>
          <a:r>
            <a:rPr kumimoji="1" lang="en-US" altLang="ja-JP" sz="1100">
              <a:solidFill>
                <a:sysClr val="windowText" lastClr="000000"/>
              </a:solidFill>
              <a:latin typeface="ＭＳ Ｐゴシック"/>
            </a:rPr>
            <a:t>0.1</a:t>
          </a:r>
          <a:r>
            <a:rPr kumimoji="1" lang="ja-JP" altLang="en-US" sz="1100">
              <a:solidFill>
                <a:sysClr val="windowText" lastClr="000000"/>
              </a:solidFill>
              <a:latin typeface="ＭＳ Ｐゴシック"/>
            </a:rPr>
            <a:t>ポイントの増となったが、類似団体平均を</a:t>
          </a:r>
          <a:r>
            <a:rPr kumimoji="1" lang="en-US" altLang="ja-JP" sz="1100">
              <a:solidFill>
                <a:sysClr val="windowText" lastClr="000000"/>
              </a:solidFill>
              <a:latin typeface="ＭＳ Ｐゴシック"/>
            </a:rPr>
            <a:t>1.5</a:t>
          </a:r>
          <a:r>
            <a:rPr kumimoji="1" lang="ja-JP" altLang="en-US" sz="1100">
              <a:solidFill>
                <a:sysClr val="windowText" lastClr="000000"/>
              </a:solidFill>
              <a:latin typeface="ＭＳ Ｐゴシック"/>
            </a:rPr>
            <a:t>ポイント下回る結果となった。</a:t>
          </a:r>
        </a:p>
        <a:p>
          <a:r>
            <a:rPr kumimoji="1" lang="ja-JP" altLang="en-US" sz="1100">
              <a:solidFill>
                <a:sysClr val="windowText" lastClr="000000"/>
              </a:solidFill>
              <a:latin typeface="ＭＳ Ｐゴシック"/>
            </a:rPr>
            <a:t>これは、分子となる扶助費の経常経費充当一般財源等は減少したものの、分母となる歳入の経常一般財源等がそれ以上に減少したことによるものである。</a:t>
          </a:r>
        </a:p>
        <a:p>
          <a:r>
            <a:rPr kumimoji="1" lang="ja-JP" altLang="en-US" sz="1100">
              <a:solidFill>
                <a:sysClr val="windowText" lastClr="000000"/>
              </a:solidFill>
              <a:latin typeface="ＭＳ Ｐゴシック"/>
            </a:rPr>
            <a:t>今後も、待機児童対策に伴う施設数の増や、障害者数の伸びとサービス利用量の増などが見込まれていることから、扶助費全体として増加する傾向が続くものと考えられることから、引き続き特定財源の確保等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20865</xdr:rowOff>
    </xdr:to>
    <xdr:cxnSp macro="">
      <xdr:nvCxnSpPr>
        <xdr:cNvPr id="190" name="直線コネクタ 189"/>
        <xdr:cNvCxnSpPr/>
      </xdr:nvCxnSpPr>
      <xdr:spPr>
        <a:xfrm>
          <a:off x="3987800" y="97771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57</xdr:row>
      <xdr:rowOff>4535</xdr:rowOff>
    </xdr:to>
    <xdr:cxnSp macro="">
      <xdr:nvCxnSpPr>
        <xdr:cNvPr id="193" name="直線コネクタ 192"/>
        <xdr:cNvCxnSpPr/>
      </xdr:nvCxnSpPr>
      <xdr:spPr>
        <a:xfrm>
          <a:off x="3098800" y="96955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195" name="テキスト ボックス 194"/>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94343</xdr:rowOff>
    </xdr:to>
    <xdr:cxnSp macro="">
      <xdr:nvCxnSpPr>
        <xdr:cNvPr id="196" name="直線コネクタ 195"/>
        <xdr:cNvCxnSpPr/>
      </xdr:nvCxnSpPr>
      <xdr:spPr>
        <a:xfrm>
          <a:off x="2209800" y="9646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198" name="テキスト ボックス 19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56</xdr:row>
      <xdr:rowOff>45357</xdr:rowOff>
    </xdr:to>
    <xdr:cxnSp macro="">
      <xdr:nvCxnSpPr>
        <xdr:cNvPr id="199" name="直線コネクタ 198"/>
        <xdr:cNvCxnSpPr/>
      </xdr:nvCxnSpPr>
      <xdr:spPr>
        <a:xfrm>
          <a:off x="1320800" y="94669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03" name="テキスト ボックス 202"/>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9" name="円/楕円 208"/>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158042</xdr:rowOff>
    </xdr:from>
    <xdr:ext cx="762000" cy="259045"/>
    <xdr:sp macro="" textlink="">
      <xdr:nvSpPr>
        <xdr:cNvPr id="210" name="扶助費該当値テキスト"/>
        <xdr:cNvSpPr txBox="1"/>
      </xdr:nvSpPr>
      <xdr:spPr>
        <a:xfrm>
          <a:off x="4914900" y="958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1" name="円/楕円 210"/>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212" name="テキスト ボックス 211"/>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3" name="円/楕円 212"/>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155320</xdr:rowOff>
    </xdr:from>
    <xdr:ext cx="762000" cy="259045"/>
    <xdr:sp macro="" textlink="">
      <xdr:nvSpPr>
        <xdr:cNvPr id="214" name="テキスト ボックス 213"/>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5" name="円/楕円 214"/>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16" name="テキスト ボックス 215"/>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7" name="円/楕円 216"/>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8" name="テキスト ボックス 217"/>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その他の経常収支比率は</a:t>
          </a:r>
          <a:r>
            <a:rPr kumimoji="1" lang="en-US" altLang="ja-JP" sz="1100">
              <a:solidFill>
                <a:sysClr val="windowText" lastClr="000000"/>
              </a:solidFill>
              <a:latin typeface="ＭＳ Ｐゴシック"/>
            </a:rPr>
            <a:t>12.1</a:t>
          </a:r>
          <a:r>
            <a:rPr kumimoji="1" lang="ja-JP" altLang="en-US" sz="1100">
              <a:solidFill>
                <a:sysClr val="windowText" lastClr="000000"/>
              </a:solidFill>
              <a:latin typeface="ＭＳ Ｐゴシック"/>
            </a:rPr>
            <a:t>％、前年度比</a:t>
          </a:r>
          <a:r>
            <a:rPr kumimoji="1" lang="en-US" altLang="ja-JP" sz="1100">
              <a:solidFill>
                <a:sysClr val="windowText" lastClr="000000"/>
              </a:solidFill>
              <a:latin typeface="ＭＳ Ｐゴシック"/>
            </a:rPr>
            <a:t>0.8</a:t>
          </a:r>
          <a:r>
            <a:rPr kumimoji="1" lang="ja-JP" altLang="en-US" sz="1100">
              <a:solidFill>
                <a:sysClr val="windowText" lastClr="000000"/>
              </a:solidFill>
              <a:latin typeface="ＭＳ Ｐゴシック"/>
            </a:rPr>
            <a:t>ポイントの増となり、類似団体平均を</a:t>
          </a:r>
          <a:r>
            <a:rPr kumimoji="1" lang="en-US" altLang="ja-JP" sz="1100">
              <a:solidFill>
                <a:sysClr val="windowText" lastClr="000000"/>
              </a:solidFill>
              <a:latin typeface="ＭＳ Ｐゴシック"/>
            </a:rPr>
            <a:t>1.3</a:t>
          </a:r>
          <a:r>
            <a:rPr kumimoji="1" lang="ja-JP" altLang="en-US" sz="1100">
              <a:solidFill>
                <a:sysClr val="windowText" lastClr="000000"/>
              </a:solidFill>
              <a:latin typeface="ＭＳ Ｐゴシック"/>
            </a:rPr>
            <a:t>ポイント下回る結果となった。</a:t>
          </a:r>
          <a:r>
            <a:rPr kumimoji="1" lang="en-US" altLang="ja-JP" sz="1100">
              <a:solidFill>
                <a:sysClr val="windowText" lastClr="000000"/>
              </a:solidFill>
              <a:latin typeface="ＭＳ Ｐゴシック"/>
            </a:rPr>
            <a:t>12.1</a:t>
          </a:r>
          <a:r>
            <a:rPr kumimoji="1" lang="ja-JP" altLang="en-US" sz="1100">
              <a:solidFill>
                <a:sysClr val="windowText" lastClr="000000"/>
              </a:solidFill>
              <a:latin typeface="ＭＳ Ｐゴシック"/>
            </a:rPr>
            <a:t>％のうち</a:t>
          </a:r>
          <a:r>
            <a:rPr kumimoji="1" lang="en-US" altLang="ja-JP" sz="1100">
              <a:solidFill>
                <a:sysClr val="windowText" lastClr="000000"/>
              </a:solidFill>
              <a:latin typeface="ＭＳ Ｐゴシック"/>
            </a:rPr>
            <a:t>11.4</a:t>
          </a:r>
          <a:r>
            <a:rPr kumimoji="1" lang="ja-JP" altLang="en-US" sz="1100">
              <a:solidFill>
                <a:sysClr val="windowText" lastClr="000000"/>
              </a:solidFill>
              <a:latin typeface="ＭＳ Ｐゴシック"/>
            </a:rPr>
            <a:t>％と大きな割合を占める繰出金は、介護保険特別会計や後期高齢者医療特別会計への繰出金の増が主な要因となり、引き続き増加傾向にある。また、経常収支比率の算定には含まれない国民健康保険特別会計などに対する財源補てん的な繰出金も多額であることから、これらも加味した</a:t>
          </a:r>
          <a:r>
            <a:rPr kumimoji="1" lang="en-US" altLang="ja-JP" sz="1100">
              <a:solidFill>
                <a:sysClr val="windowText" lastClr="000000"/>
              </a:solidFill>
              <a:latin typeface="ＭＳ Ｐゴシック"/>
            </a:rPr>
            <a:t>｢</a:t>
          </a:r>
          <a:r>
            <a:rPr kumimoji="1" lang="ja-JP" altLang="en-US" sz="1100">
              <a:solidFill>
                <a:sysClr val="windowText" lastClr="000000"/>
              </a:solidFill>
              <a:latin typeface="ＭＳ Ｐゴシック"/>
            </a:rPr>
            <a:t>実質経常収支比率</a:t>
          </a:r>
          <a:r>
            <a:rPr kumimoji="1" lang="en-US" altLang="ja-JP" sz="1100">
              <a:solidFill>
                <a:sysClr val="windowText" lastClr="000000"/>
              </a:solidFill>
              <a:latin typeface="ＭＳ Ｐゴシック"/>
            </a:rPr>
            <a:t>｣</a:t>
          </a:r>
          <a:r>
            <a:rPr kumimoji="1" lang="ja-JP" altLang="en-US" sz="1100">
              <a:solidFill>
                <a:sysClr val="windowText" lastClr="000000"/>
              </a:solidFill>
              <a:latin typeface="ＭＳ Ｐゴシック"/>
            </a:rPr>
            <a:t>を第４次行財政改革大綱の評価指標の一つとして設定し、引き続き特別会計の健全化に取り組む。</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114300</xdr:rowOff>
    </xdr:from>
    <xdr:to>
      <xdr:col>24</xdr:col>
      <xdr:colOff>31750</xdr:colOff>
      <xdr:row>55</xdr:row>
      <xdr:rowOff>44450</xdr:rowOff>
    </xdr:to>
    <xdr:cxnSp macro="">
      <xdr:nvCxnSpPr>
        <xdr:cNvPr id="251" name="直線コネクタ 250"/>
        <xdr:cNvCxnSpPr/>
      </xdr:nvCxnSpPr>
      <xdr:spPr>
        <a:xfrm>
          <a:off x="15671800" y="9372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101600</xdr:rowOff>
    </xdr:from>
    <xdr:to>
      <xdr:col>22</xdr:col>
      <xdr:colOff>565150</xdr:colOff>
      <xdr:row>54</xdr:row>
      <xdr:rowOff>114300</xdr:rowOff>
    </xdr:to>
    <xdr:cxnSp macro="">
      <xdr:nvCxnSpPr>
        <xdr:cNvPr id="254" name="直線コネクタ 253"/>
        <xdr:cNvCxnSpPr/>
      </xdr:nvCxnSpPr>
      <xdr:spPr>
        <a:xfrm>
          <a:off x="14782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146050</xdr:rowOff>
    </xdr:from>
    <xdr:to>
      <xdr:col>22</xdr:col>
      <xdr:colOff>615950</xdr:colOff>
      <xdr:row>56</xdr:row>
      <xdr:rowOff>76200</xdr:rowOff>
    </xdr:to>
    <xdr:sp macro="" textlink="">
      <xdr:nvSpPr>
        <xdr:cNvPr id="255" name="フローチャート : 判断 254"/>
        <xdr:cNvSpPr/>
      </xdr:nvSpPr>
      <xdr:spPr>
        <a:xfrm>
          <a:off x="15621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60977</xdr:rowOff>
    </xdr:from>
    <xdr:ext cx="736600" cy="259045"/>
    <xdr:sp macro="" textlink="">
      <xdr:nvSpPr>
        <xdr:cNvPr id="256" name="テキスト ボックス 255"/>
        <xdr:cNvSpPr txBox="1"/>
      </xdr:nvSpPr>
      <xdr:spPr>
        <a:xfrm>
          <a:off x="15290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38100</xdr:rowOff>
    </xdr:from>
    <xdr:to>
      <xdr:col>21</xdr:col>
      <xdr:colOff>361950</xdr:colOff>
      <xdr:row>54</xdr:row>
      <xdr:rowOff>101600</xdr:rowOff>
    </xdr:to>
    <xdr:cxnSp macro="">
      <xdr:nvCxnSpPr>
        <xdr:cNvPr id="257" name="直線コネクタ 256"/>
        <xdr:cNvCxnSpPr/>
      </xdr:nvCxnSpPr>
      <xdr:spPr>
        <a:xfrm>
          <a:off x="13893800" y="9296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0</xdr:rowOff>
    </xdr:from>
    <xdr:to>
      <xdr:col>20</xdr:col>
      <xdr:colOff>158750</xdr:colOff>
      <xdr:row>54</xdr:row>
      <xdr:rowOff>38100</xdr:rowOff>
    </xdr:to>
    <xdr:cxnSp macro="">
      <xdr:nvCxnSpPr>
        <xdr:cNvPr id="260" name="直線コネクタ 259"/>
        <xdr:cNvCxnSpPr/>
      </xdr:nvCxnSpPr>
      <xdr:spPr>
        <a:xfrm>
          <a:off x="13004800" y="925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62" name="テキスト ボックス 261"/>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156227</xdr:rowOff>
    </xdr:from>
    <xdr:ext cx="762000" cy="259045"/>
    <xdr:sp macro="" textlink="">
      <xdr:nvSpPr>
        <xdr:cNvPr id="264" name="テキスト ボックス 263"/>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165100</xdr:rowOff>
    </xdr:from>
    <xdr:to>
      <xdr:col>24</xdr:col>
      <xdr:colOff>82550</xdr:colOff>
      <xdr:row>55</xdr:row>
      <xdr:rowOff>95250</xdr:rowOff>
    </xdr:to>
    <xdr:sp macro="" textlink="">
      <xdr:nvSpPr>
        <xdr:cNvPr id="270" name="円/楕円 269"/>
        <xdr:cNvSpPr/>
      </xdr:nvSpPr>
      <xdr:spPr>
        <a:xfrm>
          <a:off x="16459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10177</xdr:rowOff>
    </xdr:from>
    <xdr:ext cx="762000" cy="259045"/>
    <xdr:sp macro="" textlink="">
      <xdr:nvSpPr>
        <xdr:cNvPr id="271" name="その他該当値テキスト"/>
        <xdr:cNvSpPr txBox="1"/>
      </xdr:nvSpPr>
      <xdr:spPr>
        <a:xfrm>
          <a:off x="16598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63500</xdr:rowOff>
    </xdr:from>
    <xdr:to>
      <xdr:col>22</xdr:col>
      <xdr:colOff>615950</xdr:colOff>
      <xdr:row>54</xdr:row>
      <xdr:rowOff>165100</xdr:rowOff>
    </xdr:to>
    <xdr:sp macro="" textlink="">
      <xdr:nvSpPr>
        <xdr:cNvPr id="272" name="円/楕円 271"/>
        <xdr:cNvSpPr/>
      </xdr:nvSpPr>
      <xdr:spPr>
        <a:xfrm>
          <a:off x="15621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3827</xdr:rowOff>
    </xdr:from>
    <xdr:ext cx="736600" cy="259045"/>
    <xdr:sp macro="" textlink="">
      <xdr:nvSpPr>
        <xdr:cNvPr id="273" name="テキスト ボックス 272"/>
        <xdr:cNvSpPr txBox="1"/>
      </xdr:nvSpPr>
      <xdr:spPr>
        <a:xfrm>
          <a:off x="15290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50800</xdr:rowOff>
    </xdr:from>
    <xdr:to>
      <xdr:col>21</xdr:col>
      <xdr:colOff>412750</xdr:colOff>
      <xdr:row>54</xdr:row>
      <xdr:rowOff>152400</xdr:rowOff>
    </xdr:to>
    <xdr:sp macro="" textlink="">
      <xdr:nvSpPr>
        <xdr:cNvPr id="274" name="円/楕円 273"/>
        <xdr:cNvSpPr/>
      </xdr:nvSpPr>
      <xdr:spPr>
        <a:xfrm>
          <a:off x="14732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162577</xdr:rowOff>
    </xdr:from>
    <xdr:ext cx="762000" cy="259045"/>
    <xdr:sp macro="" textlink="">
      <xdr:nvSpPr>
        <xdr:cNvPr id="275" name="テキスト ボックス 274"/>
        <xdr:cNvSpPr txBox="1"/>
      </xdr:nvSpPr>
      <xdr:spPr>
        <a:xfrm>
          <a:off x="14401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158750</xdr:rowOff>
    </xdr:from>
    <xdr:to>
      <xdr:col>20</xdr:col>
      <xdr:colOff>209550</xdr:colOff>
      <xdr:row>54</xdr:row>
      <xdr:rowOff>88900</xdr:rowOff>
    </xdr:to>
    <xdr:sp macro="" textlink="">
      <xdr:nvSpPr>
        <xdr:cNvPr id="276" name="円/楕円 275"/>
        <xdr:cNvSpPr/>
      </xdr:nvSpPr>
      <xdr:spPr>
        <a:xfrm>
          <a:off x="13843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99077</xdr:rowOff>
    </xdr:from>
    <xdr:ext cx="762000" cy="259045"/>
    <xdr:sp macro="" textlink="">
      <xdr:nvSpPr>
        <xdr:cNvPr id="277" name="テキスト ボックス 276"/>
        <xdr:cNvSpPr txBox="1"/>
      </xdr:nvSpPr>
      <xdr:spPr>
        <a:xfrm>
          <a:off x="13512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120650</xdr:rowOff>
    </xdr:from>
    <xdr:to>
      <xdr:col>19</xdr:col>
      <xdr:colOff>6350</xdr:colOff>
      <xdr:row>54</xdr:row>
      <xdr:rowOff>50800</xdr:rowOff>
    </xdr:to>
    <xdr:sp macro="" textlink="">
      <xdr:nvSpPr>
        <xdr:cNvPr id="278" name="円/楕円 277"/>
        <xdr:cNvSpPr/>
      </xdr:nvSpPr>
      <xdr:spPr>
        <a:xfrm>
          <a:off x="12954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60977</xdr:rowOff>
    </xdr:from>
    <xdr:ext cx="762000" cy="259045"/>
    <xdr:sp macro="" textlink="">
      <xdr:nvSpPr>
        <xdr:cNvPr id="279" name="テキスト ボックス 278"/>
        <xdr:cNvSpPr txBox="1"/>
      </xdr:nvSpPr>
      <xdr:spPr>
        <a:xfrm>
          <a:off x="12623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補助費等の経常収支比率は</a:t>
          </a:r>
          <a:r>
            <a:rPr kumimoji="1" lang="en-US" altLang="ja-JP" sz="1100">
              <a:solidFill>
                <a:sysClr val="windowText" lastClr="000000"/>
              </a:solidFill>
              <a:latin typeface="ＭＳ Ｐゴシック"/>
            </a:rPr>
            <a:t>11.2</a:t>
          </a:r>
          <a:r>
            <a:rPr kumimoji="1" lang="ja-JP" altLang="en-US" sz="1100">
              <a:solidFill>
                <a:sysClr val="windowText" lastClr="000000"/>
              </a:solidFill>
              <a:latin typeface="ＭＳ Ｐゴシック"/>
            </a:rPr>
            <a:t>％、前年度比</a:t>
          </a:r>
          <a:r>
            <a:rPr kumimoji="1" lang="en-US" altLang="ja-JP" sz="1100">
              <a:solidFill>
                <a:sysClr val="windowText" lastClr="000000"/>
              </a:solidFill>
              <a:latin typeface="ＭＳ Ｐゴシック"/>
            </a:rPr>
            <a:t>0.7</a:t>
          </a:r>
          <a:r>
            <a:rPr kumimoji="1" lang="ja-JP" altLang="en-US" sz="1100">
              <a:solidFill>
                <a:sysClr val="windowText" lastClr="000000"/>
              </a:solidFill>
              <a:latin typeface="ＭＳ Ｐゴシック"/>
            </a:rPr>
            <a:t>ポイントと増となり、類似団体平均を</a:t>
          </a:r>
          <a:r>
            <a:rPr kumimoji="1" lang="en-US" altLang="ja-JP" sz="1100">
              <a:solidFill>
                <a:sysClr val="windowText" lastClr="000000"/>
              </a:solidFill>
              <a:latin typeface="ＭＳ Ｐゴシック"/>
            </a:rPr>
            <a:t>2.5</a:t>
          </a:r>
          <a:r>
            <a:rPr kumimoji="1" lang="ja-JP" altLang="en-US" sz="1100">
              <a:solidFill>
                <a:sysClr val="windowText" lastClr="000000"/>
              </a:solidFill>
              <a:latin typeface="ＭＳ Ｐゴシック"/>
            </a:rPr>
            <a:t>ポイント上回る結果となった。</a:t>
          </a:r>
        </a:p>
        <a:p>
          <a:r>
            <a:rPr kumimoji="1" lang="ja-JP" altLang="en-US" sz="1100">
              <a:solidFill>
                <a:sysClr val="windowText" lastClr="000000"/>
              </a:solidFill>
              <a:latin typeface="ＭＳ Ｐゴシック"/>
            </a:rPr>
            <a:t>これは、一部事務組合に対する補助費等の経常経費充当一般財源等が増加したことが主な要因となっている。</a:t>
          </a:r>
        </a:p>
        <a:p>
          <a:r>
            <a:rPr kumimoji="1" lang="ja-JP" altLang="en-US" sz="1100">
              <a:solidFill>
                <a:sysClr val="windowText" lastClr="000000"/>
              </a:solidFill>
              <a:latin typeface="ＭＳ Ｐゴシック"/>
            </a:rPr>
            <a:t>引き続き第４次行財政改革大綱に基づき、財政支援団体への財政支出の見直しなどに取り組む。</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88900</xdr:rowOff>
    </xdr:from>
    <xdr:to>
      <xdr:col>24</xdr:col>
      <xdr:colOff>31750</xdr:colOff>
      <xdr:row>39</xdr:row>
      <xdr:rowOff>6350</xdr:rowOff>
    </xdr:to>
    <xdr:cxnSp macro="">
      <xdr:nvCxnSpPr>
        <xdr:cNvPr id="312" name="直線コネクタ 311"/>
        <xdr:cNvCxnSpPr/>
      </xdr:nvCxnSpPr>
      <xdr:spPr>
        <a:xfrm>
          <a:off x="15671800" y="6604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13"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88900</xdr:rowOff>
    </xdr:from>
    <xdr:to>
      <xdr:col>22</xdr:col>
      <xdr:colOff>565150</xdr:colOff>
      <xdr:row>38</xdr:row>
      <xdr:rowOff>114300</xdr:rowOff>
    </xdr:to>
    <xdr:cxnSp macro="">
      <xdr:nvCxnSpPr>
        <xdr:cNvPr id="315" name="直線コネクタ 314"/>
        <xdr:cNvCxnSpPr/>
      </xdr:nvCxnSpPr>
      <xdr:spPr>
        <a:xfrm flipV="1">
          <a:off x="14782800" y="660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69850</xdr:rowOff>
    </xdr:from>
    <xdr:to>
      <xdr:col>22</xdr:col>
      <xdr:colOff>615950</xdr:colOff>
      <xdr:row>38</xdr:row>
      <xdr:rowOff>0</xdr:rowOff>
    </xdr:to>
    <xdr:sp macro="" textlink="">
      <xdr:nvSpPr>
        <xdr:cNvPr id="316" name="フローチャート : 判断 315"/>
        <xdr:cNvSpPr/>
      </xdr:nvSpPr>
      <xdr:spPr>
        <a:xfrm>
          <a:off x="15621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7" name="テキスト ボックス 316"/>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114300</xdr:rowOff>
    </xdr:from>
    <xdr:to>
      <xdr:col>21</xdr:col>
      <xdr:colOff>361950</xdr:colOff>
      <xdr:row>38</xdr:row>
      <xdr:rowOff>127000</xdr:rowOff>
    </xdr:to>
    <xdr:cxnSp macro="">
      <xdr:nvCxnSpPr>
        <xdr:cNvPr id="318" name="直線コネクタ 317"/>
        <xdr:cNvCxnSpPr/>
      </xdr:nvCxnSpPr>
      <xdr:spPr>
        <a:xfrm flipV="1">
          <a:off x="13893800" y="662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20" name="テキスト ボックス 319"/>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127000</xdr:rowOff>
    </xdr:from>
    <xdr:to>
      <xdr:col>20</xdr:col>
      <xdr:colOff>158750</xdr:colOff>
      <xdr:row>39</xdr:row>
      <xdr:rowOff>31750</xdr:rowOff>
    </xdr:to>
    <xdr:cxnSp macro="">
      <xdr:nvCxnSpPr>
        <xdr:cNvPr id="321" name="直線コネクタ 320"/>
        <xdr:cNvCxnSpPr/>
      </xdr:nvCxnSpPr>
      <xdr:spPr>
        <a:xfrm flipV="1">
          <a:off x="13004800" y="664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80027</xdr:rowOff>
    </xdr:from>
    <xdr:ext cx="762000" cy="259045"/>
    <xdr:sp macro="" textlink="">
      <xdr:nvSpPr>
        <xdr:cNvPr id="325" name="テキスト ボックス 324"/>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127000</xdr:rowOff>
    </xdr:from>
    <xdr:to>
      <xdr:col>24</xdr:col>
      <xdr:colOff>82550</xdr:colOff>
      <xdr:row>39</xdr:row>
      <xdr:rowOff>57150</xdr:rowOff>
    </xdr:to>
    <xdr:sp macro="" textlink="">
      <xdr:nvSpPr>
        <xdr:cNvPr id="331" name="円/楕円 330"/>
        <xdr:cNvSpPr/>
      </xdr:nvSpPr>
      <xdr:spPr>
        <a:xfrm>
          <a:off x="164592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99077</xdr:rowOff>
    </xdr:from>
    <xdr:ext cx="762000" cy="259045"/>
    <xdr:sp macro="" textlink="">
      <xdr:nvSpPr>
        <xdr:cNvPr id="332" name="補助費等該当値テキスト"/>
        <xdr:cNvSpPr txBox="1"/>
      </xdr:nvSpPr>
      <xdr:spPr>
        <a:xfrm>
          <a:off x="16598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38100</xdr:rowOff>
    </xdr:from>
    <xdr:to>
      <xdr:col>22</xdr:col>
      <xdr:colOff>615950</xdr:colOff>
      <xdr:row>38</xdr:row>
      <xdr:rowOff>139700</xdr:rowOff>
    </xdr:to>
    <xdr:sp macro="" textlink="">
      <xdr:nvSpPr>
        <xdr:cNvPr id="333" name="円/楕円 332"/>
        <xdr:cNvSpPr/>
      </xdr:nvSpPr>
      <xdr:spPr>
        <a:xfrm>
          <a:off x="15621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124477</xdr:rowOff>
    </xdr:from>
    <xdr:ext cx="736600" cy="259045"/>
    <xdr:sp macro="" textlink="">
      <xdr:nvSpPr>
        <xdr:cNvPr id="334" name="テキスト ボックス 333"/>
        <xdr:cNvSpPr txBox="1"/>
      </xdr:nvSpPr>
      <xdr:spPr>
        <a:xfrm>
          <a:off x="15290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63500</xdr:rowOff>
    </xdr:from>
    <xdr:to>
      <xdr:col>21</xdr:col>
      <xdr:colOff>412750</xdr:colOff>
      <xdr:row>38</xdr:row>
      <xdr:rowOff>165100</xdr:rowOff>
    </xdr:to>
    <xdr:sp macro="" textlink="">
      <xdr:nvSpPr>
        <xdr:cNvPr id="335" name="円/楕円 334"/>
        <xdr:cNvSpPr/>
      </xdr:nvSpPr>
      <xdr:spPr>
        <a:xfrm>
          <a:off x="14732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149877</xdr:rowOff>
    </xdr:from>
    <xdr:ext cx="762000" cy="259045"/>
    <xdr:sp macro="" textlink="">
      <xdr:nvSpPr>
        <xdr:cNvPr id="336" name="テキスト ボックス 335"/>
        <xdr:cNvSpPr txBox="1"/>
      </xdr:nvSpPr>
      <xdr:spPr>
        <a:xfrm>
          <a:off x="14401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76200</xdr:rowOff>
    </xdr:from>
    <xdr:to>
      <xdr:col>20</xdr:col>
      <xdr:colOff>209550</xdr:colOff>
      <xdr:row>39</xdr:row>
      <xdr:rowOff>6350</xdr:rowOff>
    </xdr:to>
    <xdr:sp macro="" textlink="">
      <xdr:nvSpPr>
        <xdr:cNvPr id="337" name="円/楕円 336"/>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162577</xdr:rowOff>
    </xdr:from>
    <xdr:ext cx="762000" cy="259045"/>
    <xdr:sp macro="" textlink="">
      <xdr:nvSpPr>
        <xdr:cNvPr id="338" name="テキスト ボックス 337"/>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152400</xdr:rowOff>
    </xdr:from>
    <xdr:to>
      <xdr:col>19</xdr:col>
      <xdr:colOff>6350</xdr:colOff>
      <xdr:row>39</xdr:row>
      <xdr:rowOff>82550</xdr:rowOff>
    </xdr:to>
    <xdr:sp macro="" textlink="">
      <xdr:nvSpPr>
        <xdr:cNvPr id="339" name="円/楕円 338"/>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67327</xdr:rowOff>
    </xdr:from>
    <xdr:ext cx="762000" cy="259045"/>
    <xdr:sp macro="" textlink="">
      <xdr:nvSpPr>
        <xdr:cNvPr id="340" name="テキスト ボックス 339"/>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公債費の経常収支比率は</a:t>
          </a:r>
          <a:r>
            <a:rPr kumimoji="1" lang="en-US" altLang="ja-JP" sz="1100">
              <a:solidFill>
                <a:sysClr val="windowText" lastClr="000000"/>
              </a:solidFill>
              <a:latin typeface="ＭＳ Ｐゴシック"/>
            </a:rPr>
            <a:t>16.6</a:t>
          </a:r>
          <a:r>
            <a:rPr kumimoji="1" lang="ja-JP" altLang="en-US" sz="1100">
              <a:solidFill>
                <a:sysClr val="windowText" lastClr="000000"/>
              </a:solidFill>
              <a:latin typeface="ＭＳ Ｐゴシック"/>
            </a:rPr>
            <a:t>％、前年度比</a:t>
          </a:r>
          <a:r>
            <a:rPr kumimoji="1" lang="en-US" altLang="ja-JP" sz="1100">
              <a:solidFill>
                <a:sysClr val="windowText" lastClr="000000"/>
              </a:solidFill>
              <a:latin typeface="ＭＳ Ｐゴシック"/>
            </a:rPr>
            <a:t>0.7</a:t>
          </a:r>
          <a:r>
            <a:rPr kumimoji="1" lang="ja-JP" altLang="en-US" sz="1100">
              <a:solidFill>
                <a:sysClr val="windowText" lastClr="000000"/>
              </a:solidFill>
              <a:latin typeface="ＭＳ Ｐゴシック"/>
            </a:rPr>
            <a:t>ポイント増となり、類似団体平均を</a:t>
          </a:r>
          <a:r>
            <a:rPr kumimoji="1" lang="en-US" altLang="ja-JP" sz="1100">
              <a:solidFill>
                <a:sysClr val="windowText" lastClr="000000"/>
              </a:solidFill>
              <a:latin typeface="ＭＳ Ｐゴシック"/>
            </a:rPr>
            <a:t>3.4</a:t>
          </a:r>
          <a:r>
            <a:rPr kumimoji="1" lang="ja-JP" altLang="en-US" sz="1100">
              <a:solidFill>
                <a:sysClr val="windowText" lastClr="000000"/>
              </a:solidFill>
              <a:latin typeface="ＭＳ Ｐゴシック"/>
            </a:rPr>
            <a:t>ポイント上回る結果となった。</a:t>
          </a:r>
        </a:p>
        <a:p>
          <a:r>
            <a:rPr kumimoji="1" lang="ja-JP" altLang="en-US" sz="1100">
              <a:solidFill>
                <a:sysClr val="windowText" lastClr="000000"/>
              </a:solidFill>
              <a:latin typeface="ＭＳ Ｐゴシック"/>
            </a:rPr>
            <a:t>これは、新たな臨時財政対策債の償還が始まったことが主な要因である。公債費は、平成</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年度をピークに減少傾向にあるが、平成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度にはピークを越えない範囲で一時的に増加し、今後は、合併特例債の償還額が大幅に減少することから、再び減少していくものと見込んでいるため、引き続き、後年度負担を十分考慮した地方債の借入に努めることにより、公債費の抑制を図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78</xdr:row>
      <xdr:rowOff>20320</xdr:rowOff>
    </xdr:to>
    <xdr:cxnSp macro="">
      <xdr:nvCxnSpPr>
        <xdr:cNvPr id="373" name="直線コネクタ 372"/>
        <xdr:cNvCxnSpPr/>
      </xdr:nvCxnSpPr>
      <xdr:spPr>
        <a:xfrm>
          <a:off x="3987800" y="13340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4"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78</xdr:row>
      <xdr:rowOff>88900</xdr:rowOff>
    </xdr:to>
    <xdr:cxnSp macro="">
      <xdr:nvCxnSpPr>
        <xdr:cNvPr id="376" name="直線コネクタ 375"/>
        <xdr:cNvCxnSpPr/>
      </xdr:nvCxnSpPr>
      <xdr:spPr>
        <a:xfrm flipV="1">
          <a:off x="3098800" y="13340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8" name="テキスト ボックス 377"/>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78</xdr:row>
      <xdr:rowOff>88900</xdr:rowOff>
    </xdr:to>
    <xdr:cxnSp macro="">
      <xdr:nvCxnSpPr>
        <xdr:cNvPr id="379" name="直線コネクタ 378"/>
        <xdr:cNvCxnSpPr/>
      </xdr:nvCxnSpPr>
      <xdr:spPr>
        <a:xfrm>
          <a:off x="2209800" y="13439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81" name="テキスト ボックス 380"/>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78</xdr:row>
      <xdr:rowOff>66039</xdr:rowOff>
    </xdr:to>
    <xdr:cxnSp macro="">
      <xdr:nvCxnSpPr>
        <xdr:cNvPr id="382" name="直線コネクタ 381"/>
        <xdr:cNvCxnSpPr/>
      </xdr:nvCxnSpPr>
      <xdr:spPr>
        <a:xfrm>
          <a:off x="1320800" y="133477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84" name="テキスト ボックス 383"/>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6" name="テキスト ボックス 385"/>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140970</xdr:rowOff>
    </xdr:from>
    <xdr:to>
      <xdr:col>7</xdr:col>
      <xdr:colOff>66675</xdr:colOff>
      <xdr:row>78</xdr:row>
      <xdr:rowOff>71120</xdr:rowOff>
    </xdr:to>
    <xdr:sp macro="" textlink="">
      <xdr:nvSpPr>
        <xdr:cNvPr id="392" name="円/楕円 391"/>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113047</xdr:rowOff>
    </xdr:from>
    <xdr:ext cx="762000" cy="259045"/>
    <xdr:sp macro="" textlink="">
      <xdr:nvSpPr>
        <xdr:cNvPr id="393"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87630</xdr:rowOff>
    </xdr:from>
    <xdr:to>
      <xdr:col>5</xdr:col>
      <xdr:colOff>600075</xdr:colOff>
      <xdr:row>78</xdr:row>
      <xdr:rowOff>17780</xdr:rowOff>
    </xdr:to>
    <xdr:sp macro="" textlink="">
      <xdr:nvSpPr>
        <xdr:cNvPr id="394" name="円/楕円 393"/>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95" name="テキスト ボックス 394"/>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38100</xdr:rowOff>
    </xdr:from>
    <xdr:to>
      <xdr:col>4</xdr:col>
      <xdr:colOff>396875</xdr:colOff>
      <xdr:row>78</xdr:row>
      <xdr:rowOff>139700</xdr:rowOff>
    </xdr:to>
    <xdr:sp macro="" textlink="">
      <xdr:nvSpPr>
        <xdr:cNvPr id="396" name="円/楕円 395"/>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124477</xdr:rowOff>
    </xdr:from>
    <xdr:ext cx="762000" cy="259045"/>
    <xdr:sp macro="" textlink="">
      <xdr:nvSpPr>
        <xdr:cNvPr id="397" name="テキスト ボックス 396"/>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15239</xdr:rowOff>
    </xdr:from>
    <xdr:to>
      <xdr:col>3</xdr:col>
      <xdr:colOff>193675</xdr:colOff>
      <xdr:row>78</xdr:row>
      <xdr:rowOff>116839</xdr:rowOff>
    </xdr:to>
    <xdr:sp macro="" textlink="">
      <xdr:nvSpPr>
        <xdr:cNvPr id="398" name="円/楕円 397"/>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101616</xdr:rowOff>
    </xdr:from>
    <xdr:ext cx="762000" cy="259045"/>
    <xdr:sp macro="" textlink="">
      <xdr:nvSpPr>
        <xdr:cNvPr id="399" name="テキスト ボックス 398"/>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400" name="円/楕円 399"/>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10177</xdr:rowOff>
    </xdr:from>
    <xdr:ext cx="762000" cy="259045"/>
    <xdr:sp macro="" textlink="">
      <xdr:nvSpPr>
        <xdr:cNvPr id="401" name="テキスト ボックス 400"/>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公債費以外の経常収支比率は</a:t>
          </a:r>
          <a:r>
            <a:rPr kumimoji="1" lang="en-US" altLang="ja-JP" sz="1100">
              <a:solidFill>
                <a:sysClr val="windowText" lastClr="000000"/>
              </a:solidFill>
              <a:latin typeface="ＭＳ Ｐゴシック"/>
            </a:rPr>
            <a:t>79.2</a:t>
          </a:r>
          <a:r>
            <a:rPr kumimoji="1" lang="ja-JP" altLang="en-US" sz="1100">
              <a:solidFill>
                <a:sysClr val="windowText" lastClr="000000"/>
              </a:solidFill>
              <a:latin typeface="ＭＳ Ｐゴシック"/>
            </a:rPr>
            <a:t>％、前年度比</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ポイント増となったが、再び類似団体平均を</a:t>
          </a:r>
          <a:r>
            <a:rPr kumimoji="1" lang="en-US" altLang="ja-JP" sz="1100">
              <a:solidFill>
                <a:sysClr val="windowText" lastClr="000000"/>
              </a:solidFill>
              <a:latin typeface="ＭＳ Ｐゴシック"/>
            </a:rPr>
            <a:t>0.5</a:t>
          </a:r>
          <a:r>
            <a:rPr kumimoji="1" lang="ja-JP" altLang="en-US" sz="1100">
              <a:solidFill>
                <a:sysClr val="windowText" lastClr="000000"/>
              </a:solidFill>
              <a:latin typeface="ＭＳ Ｐゴシック"/>
            </a:rPr>
            <a:t>ポイント下回る結果となった。</a:t>
          </a:r>
        </a:p>
        <a:p>
          <a:r>
            <a:rPr kumimoji="1" lang="ja-JP" altLang="en-US" sz="1100">
              <a:solidFill>
                <a:sysClr val="windowText" lastClr="000000"/>
              </a:solidFill>
              <a:latin typeface="ＭＳ Ｐゴシック"/>
            </a:rPr>
            <a:t>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度は、全ての性質別経費が前年度を上回った。今後も、補助費等、扶助費及び介護保険特別会計や後期高齢者医療特別会計への繰出金は、引き続き増加していくことが見込まれるため、第４次行財政改革大綱の評価指標の一つとして経常収支比率を設定し、市民サービスの維持・向上と持続可能で自立的な行財政運営の確立を目指して、行財政改革に取り組む。</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153670</xdr:rowOff>
    </xdr:from>
    <xdr:to>
      <xdr:col>24</xdr:col>
      <xdr:colOff>31750</xdr:colOff>
      <xdr:row>77</xdr:row>
      <xdr:rowOff>8889</xdr:rowOff>
    </xdr:to>
    <xdr:cxnSp macro="">
      <xdr:nvCxnSpPr>
        <xdr:cNvPr id="434" name="直線コネクタ 433"/>
        <xdr:cNvCxnSpPr/>
      </xdr:nvCxnSpPr>
      <xdr:spPr>
        <a:xfrm>
          <a:off x="15671800" y="13012420"/>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139716</xdr:rowOff>
    </xdr:from>
    <xdr:ext cx="762000" cy="259045"/>
    <xdr:sp macro="" textlink="">
      <xdr:nvSpPr>
        <xdr:cNvPr id="435"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153670</xdr:rowOff>
    </xdr:from>
    <xdr:to>
      <xdr:col>22</xdr:col>
      <xdr:colOff>565150</xdr:colOff>
      <xdr:row>76</xdr:row>
      <xdr:rowOff>134620</xdr:rowOff>
    </xdr:to>
    <xdr:cxnSp macro="">
      <xdr:nvCxnSpPr>
        <xdr:cNvPr id="437" name="直線コネクタ 436"/>
        <xdr:cNvCxnSpPr/>
      </xdr:nvCxnSpPr>
      <xdr:spPr>
        <a:xfrm flipV="1">
          <a:off x="14782800" y="130124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8" name="フローチャート : 判断 437"/>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39" name="テキスト ボックス 438"/>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27939</xdr:rowOff>
    </xdr:from>
    <xdr:to>
      <xdr:col>21</xdr:col>
      <xdr:colOff>361950</xdr:colOff>
      <xdr:row>76</xdr:row>
      <xdr:rowOff>134620</xdr:rowOff>
    </xdr:to>
    <xdr:cxnSp macro="">
      <xdr:nvCxnSpPr>
        <xdr:cNvPr id="440" name="直線コネクタ 439"/>
        <xdr:cNvCxnSpPr/>
      </xdr:nvCxnSpPr>
      <xdr:spPr>
        <a:xfrm>
          <a:off x="13893800" y="130581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76</xdr:row>
      <xdr:rowOff>27939</xdr:rowOff>
    </xdr:to>
    <xdr:cxnSp macro="">
      <xdr:nvCxnSpPr>
        <xdr:cNvPr id="443" name="直線コネクタ 442"/>
        <xdr:cNvCxnSpPr/>
      </xdr:nvCxnSpPr>
      <xdr:spPr>
        <a:xfrm>
          <a:off x="13004800" y="12951460"/>
          <a:ext cx="8890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5" name="テキスト ボックス 444"/>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53" name="円/楕円 452"/>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146066</xdr:rowOff>
    </xdr:from>
    <xdr:ext cx="762000" cy="259045"/>
    <xdr:sp macro="" textlink="">
      <xdr:nvSpPr>
        <xdr:cNvPr id="454" name="公債費以外該当値テキスト"/>
        <xdr:cNvSpPr txBox="1"/>
      </xdr:nvSpPr>
      <xdr:spPr>
        <a:xfrm>
          <a:off x="16598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102870</xdr:rowOff>
    </xdr:from>
    <xdr:to>
      <xdr:col>22</xdr:col>
      <xdr:colOff>615950</xdr:colOff>
      <xdr:row>76</xdr:row>
      <xdr:rowOff>33020</xdr:rowOff>
    </xdr:to>
    <xdr:sp macro="" textlink="">
      <xdr:nvSpPr>
        <xdr:cNvPr id="455" name="円/楕円 454"/>
        <xdr:cNvSpPr/>
      </xdr:nvSpPr>
      <xdr:spPr>
        <a:xfrm>
          <a:off x="15621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17797</xdr:rowOff>
    </xdr:from>
    <xdr:ext cx="736600" cy="259045"/>
    <xdr:sp macro="" textlink="">
      <xdr:nvSpPr>
        <xdr:cNvPr id="456" name="テキスト ボックス 455"/>
        <xdr:cNvSpPr txBox="1"/>
      </xdr:nvSpPr>
      <xdr:spPr>
        <a:xfrm>
          <a:off x="15290800" y="13047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83820</xdr:rowOff>
    </xdr:from>
    <xdr:to>
      <xdr:col>21</xdr:col>
      <xdr:colOff>412750</xdr:colOff>
      <xdr:row>77</xdr:row>
      <xdr:rowOff>13970</xdr:rowOff>
    </xdr:to>
    <xdr:sp macro="" textlink="">
      <xdr:nvSpPr>
        <xdr:cNvPr id="457" name="円/楕円 456"/>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170197</xdr:rowOff>
    </xdr:from>
    <xdr:ext cx="762000" cy="259045"/>
    <xdr:sp macro="" textlink="">
      <xdr:nvSpPr>
        <xdr:cNvPr id="458" name="テキスト ボックス 457"/>
        <xdr:cNvSpPr txBox="1"/>
      </xdr:nvSpPr>
      <xdr:spPr>
        <a:xfrm>
          <a:off x="14401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148589</xdr:rowOff>
    </xdr:from>
    <xdr:to>
      <xdr:col>20</xdr:col>
      <xdr:colOff>209550</xdr:colOff>
      <xdr:row>76</xdr:row>
      <xdr:rowOff>78739</xdr:rowOff>
    </xdr:to>
    <xdr:sp macro="" textlink="">
      <xdr:nvSpPr>
        <xdr:cNvPr id="459" name="円/楕円 458"/>
        <xdr:cNvSpPr/>
      </xdr:nvSpPr>
      <xdr:spPr>
        <a:xfrm>
          <a:off x="13843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63516</xdr:rowOff>
    </xdr:from>
    <xdr:ext cx="762000" cy="259045"/>
    <xdr:sp macro="" textlink="">
      <xdr:nvSpPr>
        <xdr:cNvPr id="460" name="テキスト ボックス 459"/>
        <xdr:cNvSpPr txBox="1"/>
      </xdr:nvSpPr>
      <xdr:spPr>
        <a:xfrm>
          <a:off x="13512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61" name="円/楕円 460"/>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62" name="テキスト ボックス 461"/>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東京都西東京市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119228</xdr:rowOff>
    </xdr:from>
    <xdr:to>
      <xdr:col>4</xdr:col>
      <xdr:colOff>1117600</xdr:colOff>
      <xdr:row>17</xdr:row>
      <xdr:rowOff>120294</xdr:rowOff>
    </xdr:to>
    <xdr:cxnSp macro="">
      <xdr:nvCxnSpPr>
        <xdr:cNvPr id="50" name="直線コネクタ 49"/>
        <xdr:cNvCxnSpPr/>
      </xdr:nvCxnSpPr>
      <xdr:spPr bwMode="auto">
        <a:xfrm flipV="1">
          <a:off x="5003800" y="3081503"/>
          <a:ext cx="647700" cy="1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78020</xdr:rowOff>
    </xdr:from>
    <xdr:ext cx="762000" cy="259045"/>
    <xdr:sp macro="" textlink="">
      <xdr:nvSpPr>
        <xdr:cNvPr id="51" name="人口1人当たり決算額の推移平均値テキスト130"/>
        <xdr:cNvSpPr txBox="1"/>
      </xdr:nvSpPr>
      <xdr:spPr>
        <a:xfrm>
          <a:off x="5740400" y="2525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101587</xdr:rowOff>
    </xdr:from>
    <xdr:to>
      <xdr:col>4</xdr:col>
      <xdr:colOff>469900</xdr:colOff>
      <xdr:row>17</xdr:row>
      <xdr:rowOff>120294</xdr:rowOff>
    </xdr:to>
    <xdr:cxnSp macro="">
      <xdr:nvCxnSpPr>
        <xdr:cNvPr id="53" name="直線コネクタ 52"/>
        <xdr:cNvCxnSpPr/>
      </xdr:nvCxnSpPr>
      <xdr:spPr bwMode="auto">
        <a:xfrm>
          <a:off x="4305300" y="3063862"/>
          <a:ext cx="698500" cy="18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121501</xdr:rowOff>
    </xdr:from>
    <xdr:to>
      <xdr:col>4</xdr:col>
      <xdr:colOff>520700</xdr:colOff>
      <xdr:row>16</xdr:row>
      <xdr:rowOff>51651</xdr:rowOff>
    </xdr:to>
    <xdr:sp macro="" textlink="">
      <xdr:nvSpPr>
        <xdr:cNvPr id="54" name="フローチャート : 判断 53"/>
        <xdr:cNvSpPr/>
      </xdr:nvSpPr>
      <xdr:spPr bwMode="auto">
        <a:xfrm>
          <a:off x="4953000" y="2740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61828</xdr:rowOff>
    </xdr:from>
    <xdr:ext cx="736600" cy="259045"/>
    <xdr:sp macro="" textlink="">
      <xdr:nvSpPr>
        <xdr:cNvPr id="55" name="テキスト ボックス 54"/>
        <xdr:cNvSpPr txBox="1"/>
      </xdr:nvSpPr>
      <xdr:spPr>
        <a:xfrm>
          <a:off x="4622800" y="2509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79832</xdr:rowOff>
    </xdr:from>
    <xdr:to>
      <xdr:col>3</xdr:col>
      <xdr:colOff>904875</xdr:colOff>
      <xdr:row>17</xdr:row>
      <xdr:rowOff>101587</xdr:rowOff>
    </xdr:to>
    <xdr:cxnSp macro="">
      <xdr:nvCxnSpPr>
        <xdr:cNvPr id="56" name="直線コネクタ 55"/>
        <xdr:cNvCxnSpPr/>
      </xdr:nvCxnSpPr>
      <xdr:spPr bwMode="auto">
        <a:xfrm>
          <a:off x="3606800" y="3042107"/>
          <a:ext cx="698500" cy="21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27081</xdr:rowOff>
    </xdr:from>
    <xdr:ext cx="762000" cy="259045"/>
    <xdr:sp macro="" textlink="">
      <xdr:nvSpPr>
        <xdr:cNvPr id="58" name="テキスト ボックス 57"/>
        <xdr:cNvSpPr txBox="1"/>
      </xdr:nvSpPr>
      <xdr:spPr>
        <a:xfrm>
          <a:off x="3924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60515</xdr:rowOff>
    </xdr:from>
    <xdr:to>
      <xdr:col>3</xdr:col>
      <xdr:colOff>206375</xdr:colOff>
      <xdr:row>17</xdr:row>
      <xdr:rowOff>79832</xdr:rowOff>
    </xdr:to>
    <xdr:cxnSp macro="">
      <xdr:nvCxnSpPr>
        <xdr:cNvPr id="59" name="直線コネクタ 58"/>
        <xdr:cNvCxnSpPr/>
      </xdr:nvCxnSpPr>
      <xdr:spPr bwMode="auto">
        <a:xfrm>
          <a:off x="2908300" y="3022790"/>
          <a:ext cx="698500" cy="1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29748</xdr:rowOff>
    </xdr:from>
    <xdr:ext cx="762000" cy="259045"/>
    <xdr:sp macro="" textlink="">
      <xdr:nvSpPr>
        <xdr:cNvPr id="61" name="テキスト ボックス 60"/>
        <xdr:cNvSpPr txBox="1"/>
      </xdr:nvSpPr>
      <xdr:spPr>
        <a:xfrm>
          <a:off x="32258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163745</xdr:rowOff>
    </xdr:from>
    <xdr:ext cx="762000" cy="259045"/>
    <xdr:sp macro="" textlink="">
      <xdr:nvSpPr>
        <xdr:cNvPr id="63" name="テキスト ボックス 62"/>
        <xdr:cNvSpPr txBox="1"/>
      </xdr:nvSpPr>
      <xdr:spPr>
        <a:xfrm>
          <a:off x="25273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68428</xdr:rowOff>
    </xdr:from>
    <xdr:to>
      <xdr:col>5</xdr:col>
      <xdr:colOff>34925</xdr:colOff>
      <xdr:row>17</xdr:row>
      <xdr:rowOff>170028</xdr:rowOff>
    </xdr:to>
    <xdr:sp macro="" textlink="">
      <xdr:nvSpPr>
        <xdr:cNvPr id="69" name="円/楕円 68"/>
        <xdr:cNvSpPr/>
      </xdr:nvSpPr>
      <xdr:spPr bwMode="auto">
        <a:xfrm>
          <a:off x="5600700" y="3030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40505</xdr:rowOff>
    </xdr:from>
    <xdr:ext cx="762000" cy="259045"/>
    <xdr:sp macro="" textlink="">
      <xdr:nvSpPr>
        <xdr:cNvPr id="70" name="人口1人当たり決算額の推移該当値テキスト130"/>
        <xdr:cNvSpPr txBox="1"/>
      </xdr:nvSpPr>
      <xdr:spPr>
        <a:xfrm>
          <a:off x="5740400" y="300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52,454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69494</xdr:rowOff>
    </xdr:from>
    <xdr:to>
      <xdr:col>4</xdr:col>
      <xdr:colOff>520700</xdr:colOff>
      <xdr:row>17</xdr:row>
      <xdr:rowOff>171094</xdr:rowOff>
    </xdr:to>
    <xdr:sp macro="" textlink="">
      <xdr:nvSpPr>
        <xdr:cNvPr id="71" name="円/楕円 70"/>
        <xdr:cNvSpPr/>
      </xdr:nvSpPr>
      <xdr:spPr bwMode="auto">
        <a:xfrm>
          <a:off x="4953000" y="3031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155871</xdr:rowOff>
    </xdr:from>
    <xdr:ext cx="736600" cy="259045"/>
    <xdr:sp macro="" textlink="">
      <xdr:nvSpPr>
        <xdr:cNvPr id="72" name="テキスト ボックス 71"/>
        <xdr:cNvSpPr txBox="1"/>
      </xdr:nvSpPr>
      <xdr:spPr>
        <a:xfrm>
          <a:off x="4622800" y="3118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52,426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50787</xdr:rowOff>
    </xdr:from>
    <xdr:to>
      <xdr:col>3</xdr:col>
      <xdr:colOff>955675</xdr:colOff>
      <xdr:row>17</xdr:row>
      <xdr:rowOff>152387</xdr:rowOff>
    </xdr:to>
    <xdr:sp macro="" textlink="">
      <xdr:nvSpPr>
        <xdr:cNvPr id="73" name="円/楕円 72"/>
        <xdr:cNvSpPr/>
      </xdr:nvSpPr>
      <xdr:spPr bwMode="auto">
        <a:xfrm>
          <a:off x="4254500" y="301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137164</xdr:rowOff>
    </xdr:from>
    <xdr:ext cx="762000" cy="259045"/>
    <xdr:sp macro="" textlink="">
      <xdr:nvSpPr>
        <xdr:cNvPr id="74" name="テキスト ボックス 73"/>
        <xdr:cNvSpPr txBox="1"/>
      </xdr:nvSpPr>
      <xdr:spPr>
        <a:xfrm>
          <a:off x="3924300" y="309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52,917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29032</xdr:rowOff>
    </xdr:from>
    <xdr:to>
      <xdr:col>3</xdr:col>
      <xdr:colOff>257175</xdr:colOff>
      <xdr:row>17</xdr:row>
      <xdr:rowOff>130632</xdr:rowOff>
    </xdr:to>
    <xdr:sp macro="" textlink="">
      <xdr:nvSpPr>
        <xdr:cNvPr id="75" name="円/楕円 74"/>
        <xdr:cNvSpPr/>
      </xdr:nvSpPr>
      <xdr:spPr bwMode="auto">
        <a:xfrm>
          <a:off x="3556000" y="299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115409</xdr:rowOff>
    </xdr:from>
    <xdr:ext cx="762000" cy="259045"/>
    <xdr:sp macro="" textlink="">
      <xdr:nvSpPr>
        <xdr:cNvPr id="76" name="テキスト ボックス 75"/>
        <xdr:cNvSpPr txBox="1"/>
      </xdr:nvSpPr>
      <xdr:spPr>
        <a:xfrm>
          <a:off x="3225800" y="3077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53,488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9715</xdr:rowOff>
    </xdr:from>
    <xdr:to>
      <xdr:col>2</xdr:col>
      <xdr:colOff>692150</xdr:colOff>
      <xdr:row>17</xdr:row>
      <xdr:rowOff>111315</xdr:rowOff>
    </xdr:to>
    <xdr:sp macro="" textlink="">
      <xdr:nvSpPr>
        <xdr:cNvPr id="77" name="円/楕円 76"/>
        <xdr:cNvSpPr/>
      </xdr:nvSpPr>
      <xdr:spPr bwMode="auto">
        <a:xfrm>
          <a:off x="2857500" y="2971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96092</xdr:rowOff>
    </xdr:from>
    <xdr:ext cx="762000" cy="259045"/>
    <xdr:sp macro="" textlink="">
      <xdr:nvSpPr>
        <xdr:cNvPr id="78" name="テキスト ボックス 77"/>
        <xdr:cNvSpPr txBox="1"/>
      </xdr:nvSpPr>
      <xdr:spPr>
        <a:xfrm>
          <a:off x="2527300" y="3058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55563</xdr:rowOff>
    </xdr:from>
    <xdr:to>
      <xdr:col>4</xdr:col>
      <xdr:colOff>1117600</xdr:colOff>
      <xdr:row>37</xdr:row>
      <xdr:rowOff>68250</xdr:rowOff>
    </xdr:to>
    <xdr:cxnSp macro="">
      <xdr:nvCxnSpPr>
        <xdr:cNvPr id="111" name="直線コネクタ 110"/>
        <xdr:cNvCxnSpPr/>
      </xdr:nvCxnSpPr>
      <xdr:spPr bwMode="auto">
        <a:xfrm flipV="1">
          <a:off x="5003800" y="7180263"/>
          <a:ext cx="647700" cy="12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118025</xdr:rowOff>
    </xdr:from>
    <xdr:ext cx="762000" cy="259045"/>
    <xdr:sp macro="" textlink="">
      <xdr:nvSpPr>
        <xdr:cNvPr id="112" name="人口1人当たり決算額の推移平均値テキスト445"/>
        <xdr:cNvSpPr txBox="1"/>
      </xdr:nvSpPr>
      <xdr:spPr>
        <a:xfrm>
          <a:off x="5740400" y="6728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68250</xdr:rowOff>
    </xdr:from>
    <xdr:to>
      <xdr:col>4</xdr:col>
      <xdr:colOff>469900</xdr:colOff>
      <xdr:row>37</xdr:row>
      <xdr:rowOff>71412</xdr:rowOff>
    </xdr:to>
    <xdr:cxnSp macro="">
      <xdr:nvCxnSpPr>
        <xdr:cNvPr id="114" name="直線コネクタ 113"/>
        <xdr:cNvCxnSpPr/>
      </xdr:nvCxnSpPr>
      <xdr:spPr bwMode="auto">
        <a:xfrm flipV="1">
          <a:off x="4305300" y="7192950"/>
          <a:ext cx="698500" cy="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245745</xdr:rowOff>
    </xdr:from>
    <xdr:to>
      <xdr:col>4</xdr:col>
      <xdr:colOff>520700</xdr:colOff>
      <xdr:row>36</xdr:row>
      <xdr:rowOff>4445</xdr:rowOff>
    </xdr:to>
    <xdr:sp macro="" textlink="">
      <xdr:nvSpPr>
        <xdr:cNvPr id="115" name="フローチャート : 判断 114"/>
        <xdr:cNvSpPr/>
      </xdr:nvSpPr>
      <xdr:spPr bwMode="auto">
        <a:xfrm>
          <a:off x="49530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14622</xdr:rowOff>
    </xdr:from>
    <xdr:ext cx="736600" cy="259045"/>
    <xdr:sp macro="" textlink="">
      <xdr:nvSpPr>
        <xdr:cNvPr id="116" name="テキスト ボックス 115"/>
        <xdr:cNvSpPr txBox="1"/>
      </xdr:nvSpPr>
      <xdr:spPr>
        <a:xfrm>
          <a:off x="4622800" y="6624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22796</xdr:rowOff>
    </xdr:from>
    <xdr:to>
      <xdr:col>3</xdr:col>
      <xdr:colOff>904875</xdr:colOff>
      <xdr:row>37</xdr:row>
      <xdr:rowOff>71412</xdr:rowOff>
    </xdr:to>
    <xdr:cxnSp macro="">
      <xdr:nvCxnSpPr>
        <xdr:cNvPr id="117" name="直線コネクタ 116"/>
        <xdr:cNvCxnSpPr/>
      </xdr:nvCxnSpPr>
      <xdr:spPr bwMode="auto">
        <a:xfrm>
          <a:off x="3606800" y="7147496"/>
          <a:ext cx="698500" cy="48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326738</xdr:rowOff>
    </xdr:from>
    <xdr:ext cx="762000" cy="259045"/>
    <xdr:sp macro="" textlink="">
      <xdr:nvSpPr>
        <xdr:cNvPr id="119" name="テキスト ボックス 118"/>
        <xdr:cNvSpPr txBox="1"/>
      </xdr:nvSpPr>
      <xdr:spPr>
        <a:xfrm>
          <a:off x="3924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22796</xdr:rowOff>
    </xdr:from>
    <xdr:to>
      <xdr:col>3</xdr:col>
      <xdr:colOff>206375</xdr:colOff>
      <xdr:row>37</xdr:row>
      <xdr:rowOff>36665</xdr:rowOff>
    </xdr:to>
    <xdr:cxnSp macro="">
      <xdr:nvCxnSpPr>
        <xdr:cNvPr id="120" name="直線コネクタ 119"/>
        <xdr:cNvCxnSpPr/>
      </xdr:nvCxnSpPr>
      <xdr:spPr bwMode="auto">
        <a:xfrm flipV="1">
          <a:off x="2908300" y="7147496"/>
          <a:ext cx="698500" cy="1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271987</xdr:rowOff>
    </xdr:from>
    <xdr:ext cx="762000" cy="259045"/>
    <xdr:sp macro="" textlink="">
      <xdr:nvSpPr>
        <xdr:cNvPr id="122" name="テキスト ボックス 121"/>
        <xdr:cNvSpPr txBox="1"/>
      </xdr:nvSpPr>
      <xdr:spPr>
        <a:xfrm>
          <a:off x="32258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204626</xdr:rowOff>
    </xdr:from>
    <xdr:ext cx="762000" cy="259045"/>
    <xdr:sp macro="" textlink="">
      <xdr:nvSpPr>
        <xdr:cNvPr id="124" name="テキスト ボックス 123"/>
        <xdr:cNvSpPr txBox="1"/>
      </xdr:nvSpPr>
      <xdr:spPr>
        <a:xfrm>
          <a:off x="2527300" y="647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4763</xdr:rowOff>
    </xdr:from>
    <xdr:to>
      <xdr:col>5</xdr:col>
      <xdr:colOff>34925</xdr:colOff>
      <xdr:row>37</xdr:row>
      <xdr:rowOff>106363</xdr:rowOff>
    </xdr:to>
    <xdr:sp macro="" textlink="">
      <xdr:nvSpPr>
        <xdr:cNvPr id="130" name="円/楕円 129"/>
        <xdr:cNvSpPr/>
      </xdr:nvSpPr>
      <xdr:spPr bwMode="auto">
        <a:xfrm>
          <a:off x="5600700" y="7129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84790</xdr:rowOff>
    </xdr:from>
    <xdr:ext cx="762000" cy="259045"/>
    <xdr:sp macro="" textlink="">
      <xdr:nvSpPr>
        <xdr:cNvPr id="131" name="人口1人当たり決算額の推移該当値テキスト445"/>
        <xdr:cNvSpPr txBox="1"/>
      </xdr:nvSpPr>
      <xdr:spPr>
        <a:xfrm>
          <a:off x="5740400" y="703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17450</xdr:rowOff>
    </xdr:from>
    <xdr:to>
      <xdr:col>4</xdr:col>
      <xdr:colOff>520700</xdr:colOff>
      <xdr:row>37</xdr:row>
      <xdr:rowOff>119050</xdr:rowOff>
    </xdr:to>
    <xdr:sp macro="" textlink="">
      <xdr:nvSpPr>
        <xdr:cNvPr id="132" name="円/楕円 131"/>
        <xdr:cNvSpPr/>
      </xdr:nvSpPr>
      <xdr:spPr bwMode="auto">
        <a:xfrm>
          <a:off x="4953000" y="714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103827</xdr:rowOff>
    </xdr:from>
    <xdr:ext cx="736600" cy="259045"/>
    <xdr:sp macro="" textlink="">
      <xdr:nvSpPr>
        <xdr:cNvPr id="133" name="テキスト ボックス 132"/>
        <xdr:cNvSpPr txBox="1"/>
      </xdr:nvSpPr>
      <xdr:spPr>
        <a:xfrm>
          <a:off x="4622800" y="722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20612</xdr:rowOff>
    </xdr:from>
    <xdr:to>
      <xdr:col>3</xdr:col>
      <xdr:colOff>955675</xdr:colOff>
      <xdr:row>37</xdr:row>
      <xdr:rowOff>122212</xdr:rowOff>
    </xdr:to>
    <xdr:sp macro="" textlink="">
      <xdr:nvSpPr>
        <xdr:cNvPr id="134" name="円/楕円 133"/>
        <xdr:cNvSpPr/>
      </xdr:nvSpPr>
      <xdr:spPr bwMode="auto">
        <a:xfrm>
          <a:off x="4254500" y="7145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106989</xdr:rowOff>
    </xdr:from>
    <xdr:ext cx="762000" cy="259045"/>
    <xdr:sp macro="" textlink="">
      <xdr:nvSpPr>
        <xdr:cNvPr id="135" name="テキスト ボックス 134"/>
        <xdr:cNvSpPr txBox="1"/>
      </xdr:nvSpPr>
      <xdr:spPr>
        <a:xfrm>
          <a:off x="3924300" y="723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143446</xdr:rowOff>
    </xdr:from>
    <xdr:to>
      <xdr:col>3</xdr:col>
      <xdr:colOff>257175</xdr:colOff>
      <xdr:row>37</xdr:row>
      <xdr:rowOff>73596</xdr:rowOff>
    </xdr:to>
    <xdr:sp macro="" textlink="">
      <xdr:nvSpPr>
        <xdr:cNvPr id="136" name="円/楕円 135"/>
        <xdr:cNvSpPr/>
      </xdr:nvSpPr>
      <xdr:spPr bwMode="auto">
        <a:xfrm>
          <a:off x="3556000" y="7096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58373</xdr:rowOff>
    </xdr:from>
    <xdr:ext cx="762000" cy="259045"/>
    <xdr:sp macro="" textlink="">
      <xdr:nvSpPr>
        <xdr:cNvPr id="137" name="テキスト ボックス 136"/>
        <xdr:cNvSpPr txBox="1"/>
      </xdr:nvSpPr>
      <xdr:spPr>
        <a:xfrm>
          <a:off x="3225800" y="71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157315</xdr:rowOff>
    </xdr:from>
    <xdr:to>
      <xdr:col>2</xdr:col>
      <xdr:colOff>692150</xdr:colOff>
      <xdr:row>37</xdr:row>
      <xdr:rowOff>87465</xdr:rowOff>
    </xdr:to>
    <xdr:sp macro="" textlink="">
      <xdr:nvSpPr>
        <xdr:cNvPr id="138" name="円/楕円 137"/>
        <xdr:cNvSpPr/>
      </xdr:nvSpPr>
      <xdr:spPr bwMode="auto">
        <a:xfrm>
          <a:off x="2857500" y="7110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72242</xdr:rowOff>
    </xdr:from>
    <xdr:ext cx="762000" cy="259045"/>
    <xdr:sp macro="" textlink="">
      <xdr:nvSpPr>
        <xdr:cNvPr id="139" name="テキスト ボックス 138"/>
        <xdr:cNvSpPr txBox="1"/>
      </xdr:nvSpPr>
      <xdr:spPr>
        <a:xfrm>
          <a:off x="2527300" y="7196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東京都西東京市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199,790
195,901
15.75
70,415,425
68,745,697
1,444,117
39,022,961
55,409,719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18.1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155428</xdr:rowOff>
    </xdr:from>
    <xdr:to>
      <xdr:col>6</xdr:col>
      <xdr:colOff>511175</xdr:colOff>
      <xdr:row>36</xdr:row>
      <xdr:rowOff>13650</xdr:rowOff>
    </xdr:to>
    <xdr:cxnSp macro="">
      <xdr:nvCxnSpPr>
        <xdr:cNvPr id="59" name="直線コネクタ 58"/>
        <xdr:cNvCxnSpPr/>
      </xdr:nvCxnSpPr>
      <xdr:spPr>
        <a:xfrm flipV="1">
          <a:off x="3797300" y="6156178"/>
          <a:ext cx="8382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57553</xdr:rowOff>
    </xdr:from>
    <xdr:ext cx="534377" cy="259045"/>
    <xdr:sp macro="" textlink="">
      <xdr:nvSpPr>
        <xdr:cNvPr id="60" name="人件費平均値テキスト"/>
        <xdr:cNvSpPr txBox="1"/>
      </xdr:nvSpPr>
      <xdr:spPr>
        <a:xfrm>
          <a:off x="4686300" y="57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105318</xdr:rowOff>
    </xdr:from>
    <xdr:to>
      <xdr:col>5</xdr:col>
      <xdr:colOff>358775</xdr:colOff>
      <xdr:row>36</xdr:row>
      <xdr:rowOff>13650</xdr:rowOff>
    </xdr:to>
    <xdr:cxnSp macro="">
      <xdr:nvCxnSpPr>
        <xdr:cNvPr id="62" name="直線コネクタ 61"/>
        <xdr:cNvCxnSpPr/>
      </xdr:nvCxnSpPr>
      <xdr:spPr>
        <a:xfrm>
          <a:off x="2908300" y="6106068"/>
          <a:ext cx="8890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132060</xdr:rowOff>
    </xdr:from>
    <xdr:to>
      <xdr:col>5</xdr:col>
      <xdr:colOff>409575</xdr:colOff>
      <xdr:row>34</xdr:row>
      <xdr:rowOff>62210</xdr:rowOff>
    </xdr:to>
    <xdr:sp macro="" textlink="">
      <xdr:nvSpPr>
        <xdr:cNvPr id="63" name="フローチャート : 判断 62"/>
        <xdr:cNvSpPr/>
      </xdr:nvSpPr>
      <xdr:spPr>
        <a:xfrm>
          <a:off x="3746500" y="578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78737</xdr:rowOff>
    </xdr:from>
    <xdr:ext cx="534377" cy="259045"/>
    <xdr:sp macro="" textlink="">
      <xdr:nvSpPr>
        <xdr:cNvPr id="64" name="テキスト ボックス 63"/>
        <xdr:cNvSpPr txBox="1"/>
      </xdr:nvSpPr>
      <xdr:spPr>
        <a:xfrm>
          <a:off x="3530111" y="55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105318</xdr:rowOff>
    </xdr:from>
    <xdr:to>
      <xdr:col>4</xdr:col>
      <xdr:colOff>155575</xdr:colOff>
      <xdr:row>35</xdr:row>
      <xdr:rowOff>110256</xdr:rowOff>
    </xdr:to>
    <xdr:cxnSp macro="">
      <xdr:nvCxnSpPr>
        <xdr:cNvPr id="65" name="直線コネクタ 64"/>
        <xdr:cNvCxnSpPr/>
      </xdr:nvCxnSpPr>
      <xdr:spPr>
        <a:xfrm flipV="1">
          <a:off x="2019300" y="6106068"/>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115176</xdr:rowOff>
    </xdr:from>
    <xdr:ext cx="534377" cy="259045"/>
    <xdr:sp macro="" textlink="">
      <xdr:nvSpPr>
        <xdr:cNvPr id="67" name="テキスト ボックス 66"/>
        <xdr:cNvSpPr txBox="1"/>
      </xdr:nvSpPr>
      <xdr:spPr>
        <a:xfrm>
          <a:off x="2641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110256</xdr:rowOff>
    </xdr:from>
    <xdr:to>
      <xdr:col>2</xdr:col>
      <xdr:colOff>638175</xdr:colOff>
      <xdr:row>35</xdr:row>
      <xdr:rowOff>128773</xdr:rowOff>
    </xdr:to>
    <xdr:cxnSp macro="">
      <xdr:nvCxnSpPr>
        <xdr:cNvPr id="68" name="直線コネクタ 67"/>
        <xdr:cNvCxnSpPr/>
      </xdr:nvCxnSpPr>
      <xdr:spPr>
        <a:xfrm flipV="1">
          <a:off x="1130300" y="6111006"/>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34891</xdr:rowOff>
    </xdr:from>
    <xdr:ext cx="534377" cy="259045"/>
    <xdr:sp macro="" textlink="">
      <xdr:nvSpPr>
        <xdr:cNvPr id="72" name="テキスト ボックス 71"/>
        <xdr:cNvSpPr txBox="1"/>
      </xdr:nvSpPr>
      <xdr:spPr>
        <a:xfrm>
          <a:off x="863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104628</xdr:rowOff>
    </xdr:from>
    <xdr:to>
      <xdr:col>6</xdr:col>
      <xdr:colOff>561975</xdr:colOff>
      <xdr:row>36</xdr:row>
      <xdr:rowOff>34778</xdr:rowOff>
    </xdr:to>
    <xdr:sp macro="" textlink="">
      <xdr:nvSpPr>
        <xdr:cNvPr id="78" name="円/楕円 77"/>
        <xdr:cNvSpPr/>
      </xdr:nvSpPr>
      <xdr:spPr>
        <a:xfrm>
          <a:off x="4584700" y="610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83055</xdr:rowOff>
    </xdr:from>
    <xdr:ext cx="534377" cy="259045"/>
    <xdr:sp macro="" textlink="">
      <xdr:nvSpPr>
        <xdr:cNvPr id="79" name="人件費該当値テキスト"/>
        <xdr:cNvSpPr txBox="1"/>
      </xdr:nvSpPr>
      <xdr:spPr>
        <a:xfrm>
          <a:off x="4686300" y="608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50,906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134300</xdr:rowOff>
    </xdr:from>
    <xdr:to>
      <xdr:col>5</xdr:col>
      <xdr:colOff>409575</xdr:colOff>
      <xdr:row>36</xdr:row>
      <xdr:rowOff>64450</xdr:rowOff>
    </xdr:to>
    <xdr:sp macro="" textlink="">
      <xdr:nvSpPr>
        <xdr:cNvPr id="80" name="円/楕円 79"/>
        <xdr:cNvSpPr/>
      </xdr:nvSpPr>
      <xdr:spPr>
        <a:xfrm>
          <a:off x="3746500" y="61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55577</xdr:rowOff>
    </xdr:from>
    <xdr:ext cx="534377" cy="259045"/>
    <xdr:sp macro="" textlink="">
      <xdr:nvSpPr>
        <xdr:cNvPr id="81" name="テキスト ボックス 80"/>
        <xdr:cNvSpPr txBox="1"/>
      </xdr:nvSpPr>
      <xdr:spPr>
        <a:xfrm>
          <a:off x="3530111" y="62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54518</xdr:rowOff>
    </xdr:from>
    <xdr:to>
      <xdr:col>4</xdr:col>
      <xdr:colOff>206375</xdr:colOff>
      <xdr:row>35</xdr:row>
      <xdr:rowOff>156118</xdr:rowOff>
    </xdr:to>
    <xdr:sp macro="" textlink="">
      <xdr:nvSpPr>
        <xdr:cNvPr id="82" name="円/楕円 81"/>
        <xdr:cNvSpPr/>
      </xdr:nvSpPr>
      <xdr:spPr>
        <a:xfrm>
          <a:off x="2857500" y="605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147245</xdr:rowOff>
    </xdr:from>
    <xdr:ext cx="534377" cy="259045"/>
    <xdr:sp macro="" textlink="">
      <xdr:nvSpPr>
        <xdr:cNvPr id="83" name="テキスト ボックス 82"/>
        <xdr:cNvSpPr txBox="1"/>
      </xdr:nvSpPr>
      <xdr:spPr>
        <a:xfrm>
          <a:off x="2641111" y="614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59456</xdr:rowOff>
    </xdr:from>
    <xdr:to>
      <xdr:col>3</xdr:col>
      <xdr:colOff>3175</xdr:colOff>
      <xdr:row>35</xdr:row>
      <xdr:rowOff>161056</xdr:rowOff>
    </xdr:to>
    <xdr:sp macro="" textlink="">
      <xdr:nvSpPr>
        <xdr:cNvPr id="84" name="円/楕円 83"/>
        <xdr:cNvSpPr/>
      </xdr:nvSpPr>
      <xdr:spPr>
        <a:xfrm>
          <a:off x="1968500" y="606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152183</xdr:rowOff>
    </xdr:from>
    <xdr:ext cx="534377" cy="259045"/>
    <xdr:sp macro="" textlink="">
      <xdr:nvSpPr>
        <xdr:cNvPr id="85" name="テキスト ボックス 84"/>
        <xdr:cNvSpPr txBox="1"/>
      </xdr:nvSpPr>
      <xdr:spPr>
        <a:xfrm>
          <a:off x="1752111" y="615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77973</xdr:rowOff>
    </xdr:from>
    <xdr:to>
      <xdr:col>1</xdr:col>
      <xdr:colOff>485775</xdr:colOff>
      <xdr:row>36</xdr:row>
      <xdr:rowOff>8123</xdr:rowOff>
    </xdr:to>
    <xdr:sp macro="" textlink="">
      <xdr:nvSpPr>
        <xdr:cNvPr id="86" name="円/楕円 85"/>
        <xdr:cNvSpPr/>
      </xdr:nvSpPr>
      <xdr:spPr>
        <a:xfrm>
          <a:off x="1079500" y="60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170700</xdr:rowOff>
    </xdr:from>
    <xdr:ext cx="534377" cy="259045"/>
    <xdr:sp macro="" textlink="">
      <xdr:nvSpPr>
        <xdr:cNvPr id="87" name="テキスト ボックス 86"/>
        <xdr:cNvSpPr txBox="1"/>
      </xdr:nvSpPr>
      <xdr:spPr>
        <a:xfrm>
          <a:off x="863111" y="617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171152</xdr:rowOff>
    </xdr:from>
    <xdr:to>
      <xdr:col>6</xdr:col>
      <xdr:colOff>511175</xdr:colOff>
      <xdr:row>58</xdr:row>
      <xdr:rowOff>7325</xdr:rowOff>
    </xdr:to>
    <xdr:cxnSp macro="">
      <xdr:nvCxnSpPr>
        <xdr:cNvPr id="116" name="直線コネクタ 115"/>
        <xdr:cNvCxnSpPr/>
      </xdr:nvCxnSpPr>
      <xdr:spPr>
        <a:xfrm>
          <a:off x="3797300" y="9943802"/>
          <a:ext cx="838200" cy="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171152</xdr:rowOff>
    </xdr:from>
    <xdr:to>
      <xdr:col>5</xdr:col>
      <xdr:colOff>358775</xdr:colOff>
      <xdr:row>58</xdr:row>
      <xdr:rowOff>7420</xdr:rowOff>
    </xdr:to>
    <xdr:cxnSp macro="">
      <xdr:nvCxnSpPr>
        <xdr:cNvPr id="119" name="直線コネクタ 118"/>
        <xdr:cNvCxnSpPr/>
      </xdr:nvCxnSpPr>
      <xdr:spPr>
        <a:xfrm flipV="1">
          <a:off x="2908300" y="9943802"/>
          <a:ext cx="889000" cy="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138194</xdr:rowOff>
    </xdr:from>
    <xdr:to>
      <xdr:col>5</xdr:col>
      <xdr:colOff>409575</xdr:colOff>
      <xdr:row>58</xdr:row>
      <xdr:rowOff>68344</xdr:rowOff>
    </xdr:to>
    <xdr:sp macro="" textlink="">
      <xdr:nvSpPr>
        <xdr:cNvPr id="120" name="フローチャート : 判断 119"/>
        <xdr:cNvSpPr/>
      </xdr:nvSpPr>
      <xdr:spPr>
        <a:xfrm>
          <a:off x="3746500" y="991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59471</xdr:rowOff>
    </xdr:from>
    <xdr:ext cx="534377" cy="259045"/>
    <xdr:sp macro="" textlink="">
      <xdr:nvSpPr>
        <xdr:cNvPr id="121" name="テキスト ボックス 120"/>
        <xdr:cNvSpPr txBox="1"/>
      </xdr:nvSpPr>
      <xdr:spPr>
        <a:xfrm>
          <a:off x="3530111" y="1000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7420</xdr:rowOff>
    </xdr:from>
    <xdr:to>
      <xdr:col>4</xdr:col>
      <xdr:colOff>155575</xdr:colOff>
      <xdr:row>58</xdr:row>
      <xdr:rowOff>15231</xdr:rowOff>
    </xdr:to>
    <xdr:cxnSp macro="">
      <xdr:nvCxnSpPr>
        <xdr:cNvPr id="122" name="直線コネクタ 121"/>
        <xdr:cNvCxnSpPr/>
      </xdr:nvCxnSpPr>
      <xdr:spPr>
        <a:xfrm flipV="1">
          <a:off x="2019300" y="9951520"/>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14176</xdr:rowOff>
    </xdr:from>
    <xdr:to>
      <xdr:col>2</xdr:col>
      <xdr:colOff>638175</xdr:colOff>
      <xdr:row>58</xdr:row>
      <xdr:rowOff>15231</xdr:rowOff>
    </xdr:to>
    <xdr:cxnSp macro="">
      <xdr:nvCxnSpPr>
        <xdr:cNvPr id="125" name="直線コネクタ 124"/>
        <xdr:cNvCxnSpPr/>
      </xdr:nvCxnSpPr>
      <xdr:spPr>
        <a:xfrm>
          <a:off x="1130300" y="9958276"/>
          <a:ext cx="8890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60290</xdr:rowOff>
    </xdr:from>
    <xdr:ext cx="534377" cy="259045"/>
    <xdr:sp macro="" textlink="">
      <xdr:nvSpPr>
        <xdr:cNvPr id="127" name="テキスト ボックス 126"/>
        <xdr:cNvSpPr txBox="1"/>
      </xdr:nvSpPr>
      <xdr:spPr>
        <a:xfrm>
          <a:off x="1752111" y="100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70180</xdr:rowOff>
    </xdr:from>
    <xdr:ext cx="534377" cy="259045"/>
    <xdr:sp macro="" textlink="">
      <xdr:nvSpPr>
        <xdr:cNvPr id="129" name="テキスト ボックス 128"/>
        <xdr:cNvSpPr txBox="1"/>
      </xdr:nvSpPr>
      <xdr:spPr>
        <a:xfrm>
          <a:off x="863111" y="100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127975</xdr:rowOff>
    </xdr:from>
    <xdr:to>
      <xdr:col>6</xdr:col>
      <xdr:colOff>561975</xdr:colOff>
      <xdr:row>58</xdr:row>
      <xdr:rowOff>58125</xdr:rowOff>
    </xdr:to>
    <xdr:sp macro="" textlink="">
      <xdr:nvSpPr>
        <xdr:cNvPr id="135" name="円/楕円 134"/>
        <xdr:cNvSpPr/>
      </xdr:nvSpPr>
      <xdr:spPr>
        <a:xfrm>
          <a:off x="4584700" y="990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77526</xdr:rowOff>
    </xdr:from>
    <xdr:ext cx="534377" cy="259045"/>
    <xdr:sp macro="" textlink="">
      <xdr:nvSpPr>
        <xdr:cNvPr id="136" name="物件費該当値テキスト"/>
        <xdr:cNvSpPr txBox="1"/>
      </xdr:nvSpPr>
      <xdr:spPr>
        <a:xfrm>
          <a:off x="4686300" y="98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54,744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120352</xdr:rowOff>
    </xdr:from>
    <xdr:to>
      <xdr:col>5</xdr:col>
      <xdr:colOff>409575</xdr:colOff>
      <xdr:row>58</xdr:row>
      <xdr:rowOff>50502</xdr:rowOff>
    </xdr:to>
    <xdr:sp macro="" textlink="">
      <xdr:nvSpPr>
        <xdr:cNvPr id="137" name="円/楕円 136"/>
        <xdr:cNvSpPr/>
      </xdr:nvSpPr>
      <xdr:spPr>
        <a:xfrm>
          <a:off x="3746500" y="9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67029</xdr:rowOff>
    </xdr:from>
    <xdr:ext cx="534377" cy="259045"/>
    <xdr:sp macro="" textlink="">
      <xdr:nvSpPr>
        <xdr:cNvPr id="138" name="テキスト ボックス 137"/>
        <xdr:cNvSpPr txBox="1"/>
      </xdr:nvSpPr>
      <xdr:spPr>
        <a:xfrm>
          <a:off x="3530111" y="966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128070</xdr:rowOff>
    </xdr:from>
    <xdr:to>
      <xdr:col>4</xdr:col>
      <xdr:colOff>206375</xdr:colOff>
      <xdr:row>58</xdr:row>
      <xdr:rowOff>58220</xdr:rowOff>
    </xdr:to>
    <xdr:sp macro="" textlink="">
      <xdr:nvSpPr>
        <xdr:cNvPr id="139" name="円/楕円 138"/>
        <xdr:cNvSpPr/>
      </xdr:nvSpPr>
      <xdr:spPr>
        <a:xfrm>
          <a:off x="2857500" y="990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49347</xdr:rowOff>
    </xdr:from>
    <xdr:ext cx="534377" cy="259045"/>
    <xdr:sp macro="" textlink="">
      <xdr:nvSpPr>
        <xdr:cNvPr id="140" name="テキスト ボックス 139"/>
        <xdr:cNvSpPr txBox="1"/>
      </xdr:nvSpPr>
      <xdr:spPr>
        <a:xfrm>
          <a:off x="2641111" y="999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135881</xdr:rowOff>
    </xdr:from>
    <xdr:to>
      <xdr:col>3</xdr:col>
      <xdr:colOff>3175</xdr:colOff>
      <xdr:row>58</xdr:row>
      <xdr:rowOff>66031</xdr:rowOff>
    </xdr:to>
    <xdr:sp macro="" textlink="">
      <xdr:nvSpPr>
        <xdr:cNvPr id="141" name="円/楕円 140"/>
        <xdr:cNvSpPr/>
      </xdr:nvSpPr>
      <xdr:spPr>
        <a:xfrm>
          <a:off x="1968500" y="990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82558</xdr:rowOff>
    </xdr:from>
    <xdr:ext cx="534377" cy="259045"/>
    <xdr:sp macro="" textlink="">
      <xdr:nvSpPr>
        <xdr:cNvPr id="142" name="テキスト ボックス 141"/>
        <xdr:cNvSpPr txBox="1"/>
      </xdr:nvSpPr>
      <xdr:spPr>
        <a:xfrm>
          <a:off x="1752111" y="968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134826</xdr:rowOff>
    </xdr:from>
    <xdr:to>
      <xdr:col>1</xdr:col>
      <xdr:colOff>485775</xdr:colOff>
      <xdr:row>58</xdr:row>
      <xdr:rowOff>64976</xdr:rowOff>
    </xdr:to>
    <xdr:sp macro="" textlink="">
      <xdr:nvSpPr>
        <xdr:cNvPr id="143" name="円/楕円 142"/>
        <xdr:cNvSpPr/>
      </xdr:nvSpPr>
      <xdr:spPr>
        <a:xfrm>
          <a:off x="1079500" y="990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81503</xdr:rowOff>
    </xdr:from>
    <xdr:ext cx="534377" cy="259045"/>
    <xdr:sp macro="" textlink="">
      <xdr:nvSpPr>
        <xdr:cNvPr id="144" name="テキスト ボックス 143"/>
        <xdr:cNvSpPr txBox="1"/>
      </xdr:nvSpPr>
      <xdr:spPr>
        <a:xfrm>
          <a:off x="863111" y="968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147211</xdr:rowOff>
    </xdr:from>
    <xdr:to>
      <xdr:col>6</xdr:col>
      <xdr:colOff>511175</xdr:colOff>
      <xdr:row>78</xdr:row>
      <xdr:rowOff>155375</xdr:rowOff>
    </xdr:to>
    <xdr:cxnSp macro="">
      <xdr:nvCxnSpPr>
        <xdr:cNvPr id="175" name="直線コネクタ 174"/>
        <xdr:cNvCxnSpPr/>
      </xdr:nvCxnSpPr>
      <xdr:spPr>
        <a:xfrm flipV="1">
          <a:off x="3797300" y="13520311"/>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140788</xdr:rowOff>
    </xdr:from>
    <xdr:to>
      <xdr:col>5</xdr:col>
      <xdr:colOff>358775</xdr:colOff>
      <xdr:row>78</xdr:row>
      <xdr:rowOff>155375</xdr:rowOff>
    </xdr:to>
    <xdr:cxnSp macro="">
      <xdr:nvCxnSpPr>
        <xdr:cNvPr id="178" name="直線コネクタ 177"/>
        <xdr:cNvCxnSpPr/>
      </xdr:nvCxnSpPr>
      <xdr:spPr>
        <a:xfrm>
          <a:off x="2908300" y="13513888"/>
          <a:ext cx="889000" cy="1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944</xdr:rowOff>
    </xdr:from>
    <xdr:to>
      <xdr:col>5</xdr:col>
      <xdr:colOff>409575</xdr:colOff>
      <xdr:row>77</xdr:row>
      <xdr:rowOff>102544</xdr:rowOff>
    </xdr:to>
    <xdr:sp macro="" textlink="">
      <xdr:nvSpPr>
        <xdr:cNvPr id="179" name="フローチャート : 判断 178"/>
        <xdr:cNvSpPr/>
      </xdr:nvSpPr>
      <xdr:spPr>
        <a:xfrm>
          <a:off x="3746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119071</xdr:rowOff>
    </xdr:from>
    <xdr:ext cx="469744" cy="259045"/>
    <xdr:sp macro="" textlink="">
      <xdr:nvSpPr>
        <xdr:cNvPr id="180" name="テキスト ボックス 179"/>
        <xdr:cNvSpPr txBox="1"/>
      </xdr:nvSpPr>
      <xdr:spPr>
        <a:xfrm>
          <a:off x="3562427" y="1297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140788</xdr:rowOff>
    </xdr:from>
    <xdr:to>
      <xdr:col>4</xdr:col>
      <xdr:colOff>155575</xdr:colOff>
      <xdr:row>78</xdr:row>
      <xdr:rowOff>145143</xdr:rowOff>
    </xdr:to>
    <xdr:cxnSp macro="">
      <xdr:nvCxnSpPr>
        <xdr:cNvPr id="181" name="直線コネクタ 180"/>
        <xdr:cNvCxnSpPr/>
      </xdr:nvCxnSpPr>
      <xdr:spPr>
        <a:xfrm flipV="1">
          <a:off x="2019300" y="1351388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130229</xdr:rowOff>
    </xdr:from>
    <xdr:to>
      <xdr:col>2</xdr:col>
      <xdr:colOff>638175</xdr:colOff>
      <xdr:row>78</xdr:row>
      <xdr:rowOff>145143</xdr:rowOff>
    </xdr:to>
    <xdr:cxnSp macro="">
      <xdr:nvCxnSpPr>
        <xdr:cNvPr id="184" name="直線コネクタ 183"/>
        <xdr:cNvCxnSpPr/>
      </xdr:nvCxnSpPr>
      <xdr:spPr>
        <a:xfrm>
          <a:off x="1130300" y="13503329"/>
          <a:ext cx="889000" cy="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96411</xdr:rowOff>
    </xdr:from>
    <xdr:to>
      <xdr:col>6</xdr:col>
      <xdr:colOff>561975</xdr:colOff>
      <xdr:row>79</xdr:row>
      <xdr:rowOff>26561</xdr:rowOff>
    </xdr:to>
    <xdr:sp macro="" textlink="">
      <xdr:nvSpPr>
        <xdr:cNvPr id="194" name="円/楕円 193"/>
        <xdr:cNvSpPr/>
      </xdr:nvSpPr>
      <xdr:spPr>
        <a:xfrm>
          <a:off x="4584700" y="134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11338</xdr:rowOff>
    </xdr:from>
    <xdr:ext cx="469744" cy="259045"/>
    <xdr:sp macro="" textlink="">
      <xdr:nvSpPr>
        <xdr:cNvPr id="195" name="維持補修費該当値テキスト"/>
        <xdr:cNvSpPr txBox="1"/>
      </xdr:nvSpPr>
      <xdr:spPr>
        <a:xfrm>
          <a:off x="4686300" y="1338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104575</xdr:rowOff>
    </xdr:from>
    <xdr:to>
      <xdr:col>5</xdr:col>
      <xdr:colOff>409575</xdr:colOff>
      <xdr:row>79</xdr:row>
      <xdr:rowOff>34725</xdr:rowOff>
    </xdr:to>
    <xdr:sp macro="" textlink="">
      <xdr:nvSpPr>
        <xdr:cNvPr id="196" name="円/楕円 195"/>
        <xdr:cNvSpPr/>
      </xdr:nvSpPr>
      <xdr:spPr>
        <a:xfrm>
          <a:off x="3746500" y="134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25852</xdr:rowOff>
    </xdr:from>
    <xdr:ext cx="469744" cy="259045"/>
    <xdr:sp macro="" textlink="">
      <xdr:nvSpPr>
        <xdr:cNvPr id="197" name="テキスト ボックス 196"/>
        <xdr:cNvSpPr txBox="1"/>
      </xdr:nvSpPr>
      <xdr:spPr>
        <a:xfrm>
          <a:off x="3562427" y="1357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89988</xdr:rowOff>
    </xdr:from>
    <xdr:to>
      <xdr:col>4</xdr:col>
      <xdr:colOff>206375</xdr:colOff>
      <xdr:row>79</xdr:row>
      <xdr:rowOff>20138</xdr:rowOff>
    </xdr:to>
    <xdr:sp macro="" textlink="">
      <xdr:nvSpPr>
        <xdr:cNvPr id="198" name="円/楕円 197"/>
        <xdr:cNvSpPr/>
      </xdr:nvSpPr>
      <xdr:spPr>
        <a:xfrm>
          <a:off x="2857500" y="13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11265</xdr:rowOff>
    </xdr:from>
    <xdr:ext cx="469744" cy="259045"/>
    <xdr:sp macro="" textlink="">
      <xdr:nvSpPr>
        <xdr:cNvPr id="199" name="テキスト ボックス 198"/>
        <xdr:cNvSpPr txBox="1"/>
      </xdr:nvSpPr>
      <xdr:spPr>
        <a:xfrm>
          <a:off x="2673427" y="1355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94343</xdr:rowOff>
    </xdr:from>
    <xdr:to>
      <xdr:col>3</xdr:col>
      <xdr:colOff>3175</xdr:colOff>
      <xdr:row>79</xdr:row>
      <xdr:rowOff>24493</xdr:rowOff>
    </xdr:to>
    <xdr:sp macro="" textlink="">
      <xdr:nvSpPr>
        <xdr:cNvPr id="200" name="円/楕円 199"/>
        <xdr:cNvSpPr/>
      </xdr:nvSpPr>
      <xdr:spPr>
        <a:xfrm>
          <a:off x="1968500" y="134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15620</xdr:rowOff>
    </xdr:from>
    <xdr:ext cx="469744" cy="259045"/>
    <xdr:sp macro="" textlink="">
      <xdr:nvSpPr>
        <xdr:cNvPr id="201" name="テキスト ボックス 200"/>
        <xdr:cNvSpPr txBox="1"/>
      </xdr:nvSpPr>
      <xdr:spPr>
        <a:xfrm>
          <a:off x="1784427" y="135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79429</xdr:rowOff>
    </xdr:from>
    <xdr:to>
      <xdr:col>1</xdr:col>
      <xdr:colOff>485775</xdr:colOff>
      <xdr:row>79</xdr:row>
      <xdr:rowOff>9579</xdr:rowOff>
    </xdr:to>
    <xdr:sp macro="" textlink="">
      <xdr:nvSpPr>
        <xdr:cNvPr id="202" name="円/楕円 201"/>
        <xdr:cNvSpPr/>
      </xdr:nvSpPr>
      <xdr:spPr>
        <a:xfrm>
          <a:off x="1079500" y="1345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706</xdr:rowOff>
    </xdr:from>
    <xdr:ext cx="469744" cy="259045"/>
    <xdr:sp macro="" textlink="">
      <xdr:nvSpPr>
        <xdr:cNvPr id="203" name="テキスト ボックス 202"/>
        <xdr:cNvSpPr txBox="1"/>
      </xdr:nvSpPr>
      <xdr:spPr>
        <a:xfrm>
          <a:off x="895427" y="1354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154902</xdr:rowOff>
    </xdr:from>
    <xdr:to>
      <xdr:col>6</xdr:col>
      <xdr:colOff>511175</xdr:colOff>
      <xdr:row>96</xdr:row>
      <xdr:rowOff>37320</xdr:rowOff>
    </xdr:to>
    <xdr:cxnSp macro="">
      <xdr:nvCxnSpPr>
        <xdr:cNvPr id="235" name="直線コネクタ 234"/>
        <xdr:cNvCxnSpPr/>
      </xdr:nvCxnSpPr>
      <xdr:spPr>
        <a:xfrm flipV="1">
          <a:off x="3797300" y="16442652"/>
          <a:ext cx="838200" cy="5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6715</xdr:rowOff>
    </xdr:from>
    <xdr:ext cx="534377" cy="259045"/>
    <xdr:sp macro="" textlink="">
      <xdr:nvSpPr>
        <xdr:cNvPr id="236" name="扶助費平均値テキスト"/>
        <xdr:cNvSpPr txBox="1"/>
      </xdr:nvSpPr>
      <xdr:spPr>
        <a:xfrm>
          <a:off x="4686300" y="16465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37320</xdr:rowOff>
    </xdr:from>
    <xdr:to>
      <xdr:col>5</xdr:col>
      <xdr:colOff>358775</xdr:colOff>
      <xdr:row>96</xdr:row>
      <xdr:rowOff>85587</xdr:rowOff>
    </xdr:to>
    <xdr:cxnSp macro="">
      <xdr:nvCxnSpPr>
        <xdr:cNvPr id="238" name="直線コネクタ 237"/>
        <xdr:cNvCxnSpPr/>
      </xdr:nvCxnSpPr>
      <xdr:spPr>
        <a:xfrm flipV="1">
          <a:off x="2908300" y="16496520"/>
          <a:ext cx="8890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96656</xdr:rowOff>
    </xdr:from>
    <xdr:to>
      <xdr:col>5</xdr:col>
      <xdr:colOff>409575</xdr:colOff>
      <xdr:row>96</xdr:row>
      <xdr:rowOff>26806</xdr:rowOff>
    </xdr:to>
    <xdr:sp macro="" textlink="">
      <xdr:nvSpPr>
        <xdr:cNvPr id="239" name="フローチャート : 判断 238"/>
        <xdr:cNvSpPr/>
      </xdr:nvSpPr>
      <xdr:spPr>
        <a:xfrm>
          <a:off x="3746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43333</xdr:rowOff>
    </xdr:from>
    <xdr:ext cx="534377" cy="259045"/>
    <xdr:sp macro="" textlink="">
      <xdr:nvSpPr>
        <xdr:cNvPr id="240" name="テキスト ボックス 239"/>
        <xdr:cNvSpPr txBox="1"/>
      </xdr:nvSpPr>
      <xdr:spPr>
        <a:xfrm>
          <a:off x="3530111" y="1615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85587</xdr:rowOff>
    </xdr:from>
    <xdr:to>
      <xdr:col>4</xdr:col>
      <xdr:colOff>155575</xdr:colOff>
      <xdr:row>96</xdr:row>
      <xdr:rowOff>163768</xdr:rowOff>
    </xdr:to>
    <xdr:cxnSp macro="">
      <xdr:nvCxnSpPr>
        <xdr:cNvPr id="241" name="直線コネクタ 240"/>
        <xdr:cNvCxnSpPr/>
      </xdr:nvCxnSpPr>
      <xdr:spPr>
        <a:xfrm flipV="1">
          <a:off x="2019300" y="16544787"/>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28808</xdr:rowOff>
    </xdr:from>
    <xdr:ext cx="534377" cy="259045"/>
    <xdr:sp macro="" textlink="">
      <xdr:nvSpPr>
        <xdr:cNvPr id="243" name="テキスト ボックス 242"/>
        <xdr:cNvSpPr txBox="1"/>
      </xdr:nvSpPr>
      <xdr:spPr>
        <a:xfrm>
          <a:off x="2641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163768</xdr:rowOff>
    </xdr:from>
    <xdr:to>
      <xdr:col>2</xdr:col>
      <xdr:colOff>638175</xdr:colOff>
      <xdr:row>97</xdr:row>
      <xdr:rowOff>45991</xdr:rowOff>
    </xdr:to>
    <xdr:cxnSp macro="">
      <xdr:nvCxnSpPr>
        <xdr:cNvPr id="244" name="直線コネクタ 243"/>
        <xdr:cNvCxnSpPr/>
      </xdr:nvCxnSpPr>
      <xdr:spPr>
        <a:xfrm flipV="1">
          <a:off x="1130300" y="16622968"/>
          <a:ext cx="889000" cy="5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114778</xdr:rowOff>
    </xdr:from>
    <xdr:ext cx="534377" cy="259045"/>
    <xdr:sp macro="" textlink="">
      <xdr:nvSpPr>
        <xdr:cNvPr id="246" name="テキスト ボックス 245"/>
        <xdr:cNvSpPr txBox="1"/>
      </xdr:nvSpPr>
      <xdr:spPr>
        <a:xfrm>
          <a:off x="1752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116819</xdr:rowOff>
    </xdr:from>
    <xdr:ext cx="534377" cy="259045"/>
    <xdr:sp macro="" textlink="">
      <xdr:nvSpPr>
        <xdr:cNvPr id="248" name="テキスト ボックス 247"/>
        <xdr:cNvSpPr txBox="1"/>
      </xdr:nvSpPr>
      <xdr:spPr>
        <a:xfrm>
          <a:off x="863111" y="167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104102</xdr:rowOff>
    </xdr:from>
    <xdr:to>
      <xdr:col>6</xdr:col>
      <xdr:colOff>561975</xdr:colOff>
      <xdr:row>96</xdr:row>
      <xdr:rowOff>34252</xdr:rowOff>
    </xdr:to>
    <xdr:sp macro="" textlink="">
      <xdr:nvSpPr>
        <xdr:cNvPr id="254" name="円/楕円 253"/>
        <xdr:cNvSpPr/>
      </xdr:nvSpPr>
      <xdr:spPr>
        <a:xfrm>
          <a:off x="4584700" y="163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126979</xdr:rowOff>
    </xdr:from>
    <xdr:ext cx="534377" cy="259045"/>
    <xdr:sp macro="" textlink="">
      <xdr:nvSpPr>
        <xdr:cNvPr id="255" name="扶助費該当値テキスト"/>
        <xdr:cNvSpPr txBox="1"/>
      </xdr:nvSpPr>
      <xdr:spPr>
        <a:xfrm>
          <a:off x="4686300" y="1624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98,569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157970</xdr:rowOff>
    </xdr:from>
    <xdr:to>
      <xdr:col>5</xdr:col>
      <xdr:colOff>409575</xdr:colOff>
      <xdr:row>96</xdr:row>
      <xdr:rowOff>88120</xdr:rowOff>
    </xdr:to>
    <xdr:sp macro="" textlink="">
      <xdr:nvSpPr>
        <xdr:cNvPr id="256" name="円/楕円 255"/>
        <xdr:cNvSpPr/>
      </xdr:nvSpPr>
      <xdr:spPr>
        <a:xfrm>
          <a:off x="3746500" y="164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79247</xdr:rowOff>
    </xdr:from>
    <xdr:ext cx="534377" cy="259045"/>
    <xdr:sp macro="" textlink="">
      <xdr:nvSpPr>
        <xdr:cNvPr id="257" name="テキスト ボックス 256"/>
        <xdr:cNvSpPr txBox="1"/>
      </xdr:nvSpPr>
      <xdr:spPr>
        <a:xfrm>
          <a:off x="3530111" y="165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95,270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34787</xdr:rowOff>
    </xdr:from>
    <xdr:to>
      <xdr:col>4</xdr:col>
      <xdr:colOff>206375</xdr:colOff>
      <xdr:row>96</xdr:row>
      <xdr:rowOff>136387</xdr:rowOff>
    </xdr:to>
    <xdr:sp macro="" textlink="">
      <xdr:nvSpPr>
        <xdr:cNvPr id="258" name="円/楕円 257"/>
        <xdr:cNvSpPr/>
      </xdr:nvSpPr>
      <xdr:spPr>
        <a:xfrm>
          <a:off x="2857500" y="164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152914</xdr:rowOff>
    </xdr:from>
    <xdr:ext cx="534377" cy="259045"/>
    <xdr:sp macro="" textlink="">
      <xdr:nvSpPr>
        <xdr:cNvPr id="259" name="テキスト ボックス 258"/>
        <xdr:cNvSpPr txBox="1"/>
      </xdr:nvSpPr>
      <xdr:spPr>
        <a:xfrm>
          <a:off x="2641111" y="162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92,314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112968</xdr:rowOff>
    </xdr:from>
    <xdr:to>
      <xdr:col>3</xdr:col>
      <xdr:colOff>3175</xdr:colOff>
      <xdr:row>97</xdr:row>
      <xdr:rowOff>43118</xdr:rowOff>
    </xdr:to>
    <xdr:sp macro="" textlink="">
      <xdr:nvSpPr>
        <xdr:cNvPr id="260" name="円/楕円 259"/>
        <xdr:cNvSpPr/>
      </xdr:nvSpPr>
      <xdr:spPr>
        <a:xfrm>
          <a:off x="1968500" y="165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59645</xdr:rowOff>
    </xdr:from>
    <xdr:ext cx="534377" cy="259045"/>
    <xdr:sp macro="" textlink="">
      <xdr:nvSpPr>
        <xdr:cNvPr id="261" name="テキスト ボックス 260"/>
        <xdr:cNvSpPr txBox="1"/>
      </xdr:nvSpPr>
      <xdr:spPr>
        <a:xfrm>
          <a:off x="1752111" y="1634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87,526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166641</xdr:rowOff>
    </xdr:from>
    <xdr:to>
      <xdr:col>1</xdr:col>
      <xdr:colOff>485775</xdr:colOff>
      <xdr:row>97</xdr:row>
      <xdr:rowOff>96791</xdr:rowOff>
    </xdr:to>
    <xdr:sp macro="" textlink="">
      <xdr:nvSpPr>
        <xdr:cNvPr id="262" name="円/楕円 261"/>
        <xdr:cNvSpPr/>
      </xdr:nvSpPr>
      <xdr:spPr>
        <a:xfrm>
          <a:off x="1079500" y="1662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113318</xdr:rowOff>
    </xdr:from>
    <xdr:ext cx="534377" cy="259045"/>
    <xdr:sp macro="" textlink="">
      <xdr:nvSpPr>
        <xdr:cNvPr id="263" name="テキスト ボックス 262"/>
        <xdr:cNvSpPr txBox="1"/>
      </xdr:nvSpPr>
      <xdr:spPr>
        <a:xfrm>
          <a:off x="863111" y="1640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31153</xdr:rowOff>
    </xdr:from>
    <xdr:to>
      <xdr:col>15</xdr:col>
      <xdr:colOff>180975</xdr:colOff>
      <xdr:row>33</xdr:row>
      <xdr:rowOff>42507</xdr:rowOff>
    </xdr:to>
    <xdr:cxnSp macro="">
      <xdr:nvCxnSpPr>
        <xdr:cNvPr id="293" name="直線コネクタ 292"/>
        <xdr:cNvCxnSpPr/>
      </xdr:nvCxnSpPr>
      <xdr:spPr>
        <a:xfrm flipV="1">
          <a:off x="9639300" y="5689003"/>
          <a:ext cx="8382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4"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42507</xdr:rowOff>
    </xdr:from>
    <xdr:to>
      <xdr:col>14</xdr:col>
      <xdr:colOff>28575</xdr:colOff>
      <xdr:row>33</xdr:row>
      <xdr:rowOff>140729</xdr:rowOff>
    </xdr:to>
    <xdr:cxnSp macro="">
      <xdr:nvCxnSpPr>
        <xdr:cNvPr id="296" name="直線コネクタ 295"/>
        <xdr:cNvCxnSpPr/>
      </xdr:nvCxnSpPr>
      <xdr:spPr>
        <a:xfrm flipV="1">
          <a:off x="8750300" y="5700357"/>
          <a:ext cx="8890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135382</xdr:rowOff>
    </xdr:from>
    <xdr:to>
      <xdr:col>14</xdr:col>
      <xdr:colOff>79375</xdr:colOff>
      <xdr:row>34</xdr:row>
      <xdr:rowOff>65532</xdr:rowOff>
    </xdr:to>
    <xdr:sp macro="" textlink="">
      <xdr:nvSpPr>
        <xdr:cNvPr id="297" name="フローチャート : 判断 296"/>
        <xdr:cNvSpPr/>
      </xdr:nvSpPr>
      <xdr:spPr>
        <a:xfrm>
          <a:off x="9588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56659</xdr:rowOff>
    </xdr:from>
    <xdr:ext cx="534377" cy="259045"/>
    <xdr:sp macro="" textlink="">
      <xdr:nvSpPr>
        <xdr:cNvPr id="298" name="テキスト ボックス 297"/>
        <xdr:cNvSpPr txBox="1"/>
      </xdr:nvSpPr>
      <xdr:spPr>
        <a:xfrm>
          <a:off x="9372111" y="58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140729</xdr:rowOff>
    </xdr:from>
    <xdr:to>
      <xdr:col>12</xdr:col>
      <xdr:colOff>511175</xdr:colOff>
      <xdr:row>33</xdr:row>
      <xdr:rowOff>158178</xdr:rowOff>
    </xdr:to>
    <xdr:cxnSp macro="">
      <xdr:nvCxnSpPr>
        <xdr:cNvPr id="299" name="直線コネクタ 298"/>
        <xdr:cNvCxnSpPr/>
      </xdr:nvCxnSpPr>
      <xdr:spPr>
        <a:xfrm flipV="1">
          <a:off x="7861300" y="5798579"/>
          <a:ext cx="889000" cy="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119715</xdr:rowOff>
    </xdr:from>
    <xdr:ext cx="534377" cy="259045"/>
    <xdr:sp macro="" textlink="">
      <xdr:nvSpPr>
        <xdr:cNvPr id="301" name="テキスト ボックス 300"/>
        <xdr:cNvSpPr txBox="1"/>
      </xdr:nvSpPr>
      <xdr:spPr>
        <a:xfrm>
          <a:off x="8483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158178</xdr:rowOff>
    </xdr:from>
    <xdr:to>
      <xdr:col>11</xdr:col>
      <xdr:colOff>307975</xdr:colOff>
      <xdr:row>33</xdr:row>
      <xdr:rowOff>160846</xdr:rowOff>
    </xdr:to>
    <xdr:cxnSp macro="">
      <xdr:nvCxnSpPr>
        <xdr:cNvPr id="302" name="直線コネクタ 301"/>
        <xdr:cNvCxnSpPr/>
      </xdr:nvCxnSpPr>
      <xdr:spPr>
        <a:xfrm flipV="1">
          <a:off x="6972300" y="5816028"/>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39971</xdr:rowOff>
    </xdr:from>
    <xdr:ext cx="534377" cy="259045"/>
    <xdr:sp macro="" textlink="">
      <xdr:nvSpPr>
        <xdr:cNvPr id="304" name="テキスト ボックス 303"/>
        <xdr:cNvSpPr txBox="1"/>
      </xdr:nvSpPr>
      <xdr:spPr>
        <a:xfrm>
          <a:off x="7594111" y="58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97083</xdr:rowOff>
    </xdr:from>
    <xdr:ext cx="534377" cy="259045"/>
    <xdr:sp macro="" textlink="">
      <xdr:nvSpPr>
        <xdr:cNvPr id="306" name="テキスト ボックス 305"/>
        <xdr:cNvSpPr txBox="1"/>
      </xdr:nvSpPr>
      <xdr:spPr>
        <a:xfrm>
          <a:off x="6705111" y="59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151803</xdr:rowOff>
    </xdr:from>
    <xdr:to>
      <xdr:col>15</xdr:col>
      <xdr:colOff>231775</xdr:colOff>
      <xdr:row>33</xdr:row>
      <xdr:rowOff>81953</xdr:rowOff>
    </xdr:to>
    <xdr:sp macro="" textlink="">
      <xdr:nvSpPr>
        <xdr:cNvPr id="312" name="円/楕円 311"/>
        <xdr:cNvSpPr/>
      </xdr:nvSpPr>
      <xdr:spPr>
        <a:xfrm>
          <a:off x="10426700" y="56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3230</xdr:rowOff>
    </xdr:from>
    <xdr:ext cx="534377" cy="259045"/>
    <xdr:sp macro="" textlink="">
      <xdr:nvSpPr>
        <xdr:cNvPr id="313" name="補助費等該当値テキスト"/>
        <xdr:cNvSpPr txBox="1"/>
      </xdr:nvSpPr>
      <xdr:spPr>
        <a:xfrm>
          <a:off x="10528300" y="54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37,349</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163157</xdr:rowOff>
    </xdr:from>
    <xdr:to>
      <xdr:col>14</xdr:col>
      <xdr:colOff>79375</xdr:colOff>
      <xdr:row>33</xdr:row>
      <xdr:rowOff>93307</xdr:rowOff>
    </xdr:to>
    <xdr:sp macro="" textlink="">
      <xdr:nvSpPr>
        <xdr:cNvPr id="314" name="円/楕円 313"/>
        <xdr:cNvSpPr/>
      </xdr:nvSpPr>
      <xdr:spPr>
        <a:xfrm>
          <a:off x="9588500" y="564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109834</xdr:rowOff>
    </xdr:from>
    <xdr:ext cx="534377" cy="259045"/>
    <xdr:sp macro="" textlink="">
      <xdr:nvSpPr>
        <xdr:cNvPr id="315" name="テキスト ボックス 314"/>
        <xdr:cNvSpPr txBox="1"/>
      </xdr:nvSpPr>
      <xdr:spPr>
        <a:xfrm>
          <a:off x="9372111" y="542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89929</xdr:rowOff>
    </xdr:from>
    <xdr:to>
      <xdr:col>12</xdr:col>
      <xdr:colOff>561975</xdr:colOff>
      <xdr:row>34</xdr:row>
      <xdr:rowOff>20079</xdr:rowOff>
    </xdr:to>
    <xdr:sp macro="" textlink="">
      <xdr:nvSpPr>
        <xdr:cNvPr id="316" name="円/楕円 315"/>
        <xdr:cNvSpPr/>
      </xdr:nvSpPr>
      <xdr:spPr>
        <a:xfrm>
          <a:off x="8699500" y="574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36606</xdr:rowOff>
    </xdr:from>
    <xdr:ext cx="534377" cy="259045"/>
    <xdr:sp macro="" textlink="">
      <xdr:nvSpPr>
        <xdr:cNvPr id="317" name="テキスト ボックス 316"/>
        <xdr:cNvSpPr txBox="1"/>
      </xdr:nvSpPr>
      <xdr:spPr>
        <a:xfrm>
          <a:off x="8483111" y="552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107378</xdr:rowOff>
    </xdr:from>
    <xdr:to>
      <xdr:col>11</xdr:col>
      <xdr:colOff>358775</xdr:colOff>
      <xdr:row>34</xdr:row>
      <xdr:rowOff>37528</xdr:rowOff>
    </xdr:to>
    <xdr:sp macro="" textlink="">
      <xdr:nvSpPr>
        <xdr:cNvPr id="318" name="円/楕円 317"/>
        <xdr:cNvSpPr/>
      </xdr:nvSpPr>
      <xdr:spPr>
        <a:xfrm>
          <a:off x="7810500" y="57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54055</xdr:rowOff>
    </xdr:from>
    <xdr:ext cx="534377" cy="259045"/>
    <xdr:sp macro="" textlink="">
      <xdr:nvSpPr>
        <xdr:cNvPr id="319" name="テキスト ボックス 318"/>
        <xdr:cNvSpPr txBox="1"/>
      </xdr:nvSpPr>
      <xdr:spPr>
        <a:xfrm>
          <a:off x="7594111" y="554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110046</xdr:rowOff>
    </xdr:from>
    <xdr:to>
      <xdr:col>10</xdr:col>
      <xdr:colOff>155575</xdr:colOff>
      <xdr:row>34</xdr:row>
      <xdr:rowOff>40196</xdr:rowOff>
    </xdr:to>
    <xdr:sp macro="" textlink="">
      <xdr:nvSpPr>
        <xdr:cNvPr id="320" name="円/楕円 319"/>
        <xdr:cNvSpPr/>
      </xdr:nvSpPr>
      <xdr:spPr>
        <a:xfrm>
          <a:off x="6921500" y="576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56723</xdr:rowOff>
    </xdr:from>
    <xdr:ext cx="534377" cy="259045"/>
    <xdr:sp macro="" textlink="">
      <xdr:nvSpPr>
        <xdr:cNvPr id="321" name="テキスト ボックス 320"/>
        <xdr:cNvSpPr txBox="1"/>
      </xdr:nvSpPr>
      <xdr:spPr>
        <a:xfrm>
          <a:off x="6705111" y="554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134251</xdr:rowOff>
    </xdr:from>
    <xdr:to>
      <xdr:col>15</xdr:col>
      <xdr:colOff>180975</xdr:colOff>
      <xdr:row>58</xdr:row>
      <xdr:rowOff>149587</xdr:rowOff>
    </xdr:to>
    <xdr:cxnSp macro="">
      <xdr:nvCxnSpPr>
        <xdr:cNvPr id="351" name="直線コネクタ 350"/>
        <xdr:cNvCxnSpPr/>
      </xdr:nvCxnSpPr>
      <xdr:spPr>
        <a:xfrm>
          <a:off x="9639300" y="9564001"/>
          <a:ext cx="838200" cy="5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151916</xdr:rowOff>
    </xdr:from>
    <xdr:ext cx="534377" cy="259045"/>
    <xdr:sp macro="" textlink="">
      <xdr:nvSpPr>
        <xdr:cNvPr id="352" name="普通建設事業費平均値テキスト"/>
        <xdr:cNvSpPr txBox="1"/>
      </xdr:nvSpPr>
      <xdr:spPr>
        <a:xfrm>
          <a:off x="10528300" y="9581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134251</xdr:rowOff>
    </xdr:from>
    <xdr:to>
      <xdr:col>14</xdr:col>
      <xdr:colOff>28575</xdr:colOff>
      <xdr:row>59</xdr:row>
      <xdr:rowOff>806</xdr:rowOff>
    </xdr:to>
    <xdr:cxnSp macro="">
      <xdr:nvCxnSpPr>
        <xdr:cNvPr id="354" name="直線コネクタ 353"/>
        <xdr:cNvCxnSpPr/>
      </xdr:nvCxnSpPr>
      <xdr:spPr>
        <a:xfrm flipV="1">
          <a:off x="8750300" y="9564001"/>
          <a:ext cx="889000" cy="55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59716</xdr:rowOff>
    </xdr:from>
    <xdr:to>
      <xdr:col>14</xdr:col>
      <xdr:colOff>79375</xdr:colOff>
      <xdr:row>56</xdr:row>
      <xdr:rowOff>161316</xdr:rowOff>
    </xdr:to>
    <xdr:sp macro="" textlink="">
      <xdr:nvSpPr>
        <xdr:cNvPr id="355" name="フローチャート : 判断 354"/>
        <xdr:cNvSpPr/>
      </xdr:nvSpPr>
      <xdr:spPr>
        <a:xfrm>
          <a:off x="9588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152443</xdr:rowOff>
    </xdr:from>
    <xdr:ext cx="534377" cy="259045"/>
    <xdr:sp macro="" textlink="">
      <xdr:nvSpPr>
        <xdr:cNvPr id="356" name="テキスト ボックス 355"/>
        <xdr:cNvSpPr txBox="1"/>
      </xdr:nvSpPr>
      <xdr:spPr>
        <a:xfrm>
          <a:off x="9372111" y="97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806</xdr:rowOff>
    </xdr:from>
    <xdr:to>
      <xdr:col>12</xdr:col>
      <xdr:colOff>511175</xdr:colOff>
      <xdr:row>59</xdr:row>
      <xdr:rowOff>5531</xdr:rowOff>
    </xdr:to>
    <xdr:cxnSp macro="">
      <xdr:nvCxnSpPr>
        <xdr:cNvPr id="357" name="直線コネクタ 356"/>
        <xdr:cNvCxnSpPr/>
      </xdr:nvCxnSpPr>
      <xdr:spPr>
        <a:xfrm flipV="1">
          <a:off x="7861300" y="10116356"/>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59" name="テキスト ボックス 358"/>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105943</xdr:rowOff>
    </xdr:from>
    <xdr:to>
      <xdr:col>11</xdr:col>
      <xdr:colOff>307975</xdr:colOff>
      <xdr:row>59</xdr:row>
      <xdr:rowOff>5531</xdr:rowOff>
    </xdr:to>
    <xdr:cxnSp macro="">
      <xdr:nvCxnSpPr>
        <xdr:cNvPr id="360" name="直線コネクタ 359"/>
        <xdr:cNvCxnSpPr/>
      </xdr:nvCxnSpPr>
      <xdr:spPr>
        <a:xfrm>
          <a:off x="6972300" y="10050043"/>
          <a:ext cx="889000" cy="7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2" name="テキスト ボックス 361"/>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98787</xdr:rowOff>
    </xdr:from>
    <xdr:to>
      <xdr:col>15</xdr:col>
      <xdr:colOff>231775</xdr:colOff>
      <xdr:row>59</xdr:row>
      <xdr:rowOff>28937</xdr:rowOff>
    </xdr:to>
    <xdr:sp macro="" textlink="">
      <xdr:nvSpPr>
        <xdr:cNvPr id="370" name="円/楕円 369"/>
        <xdr:cNvSpPr/>
      </xdr:nvSpPr>
      <xdr:spPr>
        <a:xfrm>
          <a:off x="10426700" y="100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13714</xdr:rowOff>
    </xdr:from>
    <xdr:ext cx="534377" cy="259045"/>
    <xdr:sp macro="" textlink="">
      <xdr:nvSpPr>
        <xdr:cNvPr id="371" name="普通建設事業費該当値テキスト"/>
        <xdr:cNvSpPr txBox="1"/>
      </xdr:nvSpPr>
      <xdr:spPr>
        <a:xfrm>
          <a:off x="10528300" y="995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23,481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83451</xdr:rowOff>
    </xdr:from>
    <xdr:to>
      <xdr:col>14</xdr:col>
      <xdr:colOff>79375</xdr:colOff>
      <xdr:row>56</xdr:row>
      <xdr:rowOff>13601</xdr:rowOff>
    </xdr:to>
    <xdr:sp macro="" textlink="">
      <xdr:nvSpPr>
        <xdr:cNvPr id="372" name="円/楕円 371"/>
        <xdr:cNvSpPr/>
      </xdr:nvSpPr>
      <xdr:spPr>
        <a:xfrm>
          <a:off x="9588500" y="95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30128</xdr:rowOff>
    </xdr:from>
    <xdr:ext cx="534377" cy="259045"/>
    <xdr:sp macro="" textlink="">
      <xdr:nvSpPr>
        <xdr:cNvPr id="373" name="テキスト ボックス 372"/>
        <xdr:cNvSpPr txBox="1"/>
      </xdr:nvSpPr>
      <xdr:spPr>
        <a:xfrm>
          <a:off x="9372111" y="928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121456</xdr:rowOff>
    </xdr:from>
    <xdr:to>
      <xdr:col>12</xdr:col>
      <xdr:colOff>561975</xdr:colOff>
      <xdr:row>59</xdr:row>
      <xdr:rowOff>51606</xdr:rowOff>
    </xdr:to>
    <xdr:sp macro="" textlink="">
      <xdr:nvSpPr>
        <xdr:cNvPr id="374" name="円/楕円 373"/>
        <xdr:cNvSpPr/>
      </xdr:nvSpPr>
      <xdr:spPr>
        <a:xfrm>
          <a:off x="8699500" y="100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42733</xdr:rowOff>
    </xdr:from>
    <xdr:ext cx="534377" cy="259045"/>
    <xdr:sp macro="" textlink="">
      <xdr:nvSpPr>
        <xdr:cNvPr id="375" name="テキスト ボックス 374"/>
        <xdr:cNvSpPr txBox="1"/>
      </xdr:nvSpPr>
      <xdr:spPr>
        <a:xfrm>
          <a:off x="8483111" y="101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126181</xdr:rowOff>
    </xdr:from>
    <xdr:to>
      <xdr:col>11</xdr:col>
      <xdr:colOff>358775</xdr:colOff>
      <xdr:row>59</xdr:row>
      <xdr:rowOff>56331</xdr:rowOff>
    </xdr:to>
    <xdr:sp macro="" textlink="">
      <xdr:nvSpPr>
        <xdr:cNvPr id="376" name="円/楕円 375"/>
        <xdr:cNvSpPr/>
      </xdr:nvSpPr>
      <xdr:spPr>
        <a:xfrm>
          <a:off x="7810500" y="100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47458</xdr:rowOff>
    </xdr:from>
    <xdr:ext cx="534377" cy="259045"/>
    <xdr:sp macro="" textlink="">
      <xdr:nvSpPr>
        <xdr:cNvPr id="377" name="テキスト ボックス 376"/>
        <xdr:cNvSpPr txBox="1"/>
      </xdr:nvSpPr>
      <xdr:spPr>
        <a:xfrm>
          <a:off x="7594111" y="101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55143</xdr:rowOff>
    </xdr:from>
    <xdr:to>
      <xdr:col>10</xdr:col>
      <xdr:colOff>155575</xdr:colOff>
      <xdr:row>58</xdr:row>
      <xdr:rowOff>156743</xdr:rowOff>
    </xdr:to>
    <xdr:sp macro="" textlink="">
      <xdr:nvSpPr>
        <xdr:cNvPr id="378" name="円/楕円 377"/>
        <xdr:cNvSpPr/>
      </xdr:nvSpPr>
      <xdr:spPr>
        <a:xfrm>
          <a:off x="6921500" y="99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147870</xdr:rowOff>
    </xdr:from>
    <xdr:ext cx="534377" cy="259045"/>
    <xdr:sp macro="" textlink="">
      <xdr:nvSpPr>
        <xdr:cNvPr id="379" name="テキスト ボックス 378"/>
        <xdr:cNvSpPr txBox="1"/>
      </xdr:nvSpPr>
      <xdr:spPr>
        <a:xfrm>
          <a:off x="6705111" y="100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85865</xdr:rowOff>
    </xdr:from>
    <xdr:to>
      <xdr:col>15</xdr:col>
      <xdr:colOff>180975</xdr:colOff>
      <xdr:row>78</xdr:row>
      <xdr:rowOff>109982</xdr:rowOff>
    </xdr:to>
    <xdr:cxnSp macro="">
      <xdr:nvCxnSpPr>
        <xdr:cNvPr id="408" name="直線コネクタ 407"/>
        <xdr:cNvCxnSpPr/>
      </xdr:nvCxnSpPr>
      <xdr:spPr>
        <a:xfrm flipV="1">
          <a:off x="9639300" y="13458965"/>
          <a:ext cx="8382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166451</xdr:rowOff>
    </xdr:from>
    <xdr:ext cx="469744" cy="259045"/>
    <xdr:sp macro="" textlink="">
      <xdr:nvSpPr>
        <xdr:cNvPr id="409" name="普通建設事業費 （ うち新規整備　）平均値テキスト"/>
        <xdr:cNvSpPr txBox="1"/>
      </xdr:nvSpPr>
      <xdr:spPr>
        <a:xfrm>
          <a:off x="10528300" y="130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109982</xdr:rowOff>
    </xdr:from>
    <xdr:to>
      <xdr:col>14</xdr:col>
      <xdr:colOff>28575</xdr:colOff>
      <xdr:row>78</xdr:row>
      <xdr:rowOff>111049</xdr:rowOff>
    </xdr:to>
    <xdr:cxnSp macro="">
      <xdr:nvCxnSpPr>
        <xdr:cNvPr id="411" name="直線コネクタ 410"/>
        <xdr:cNvCxnSpPr/>
      </xdr:nvCxnSpPr>
      <xdr:spPr>
        <a:xfrm flipV="1">
          <a:off x="8750300" y="1348308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30265</xdr:rowOff>
    </xdr:from>
    <xdr:to>
      <xdr:col>14</xdr:col>
      <xdr:colOff>79375</xdr:colOff>
      <xdr:row>76</xdr:row>
      <xdr:rowOff>131865</xdr:rowOff>
    </xdr:to>
    <xdr:sp macro="" textlink="">
      <xdr:nvSpPr>
        <xdr:cNvPr id="412" name="フローチャート : 判断 411"/>
        <xdr:cNvSpPr/>
      </xdr:nvSpPr>
      <xdr:spPr>
        <a:xfrm>
          <a:off x="9588500" y="130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148391</xdr:rowOff>
    </xdr:from>
    <xdr:ext cx="534377" cy="259045"/>
    <xdr:sp macro="" textlink="">
      <xdr:nvSpPr>
        <xdr:cNvPr id="413" name="テキスト ボックス 412"/>
        <xdr:cNvSpPr txBox="1"/>
      </xdr:nvSpPr>
      <xdr:spPr>
        <a:xfrm>
          <a:off x="9372111" y="128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22471</xdr:rowOff>
    </xdr:from>
    <xdr:ext cx="534377" cy="259045"/>
    <xdr:sp macro="" textlink="">
      <xdr:nvSpPr>
        <xdr:cNvPr id="415" name="テキスト ボックス 414"/>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35065</xdr:rowOff>
    </xdr:from>
    <xdr:to>
      <xdr:col>15</xdr:col>
      <xdr:colOff>231775</xdr:colOff>
      <xdr:row>78</xdr:row>
      <xdr:rowOff>136665</xdr:rowOff>
    </xdr:to>
    <xdr:sp macro="" textlink="">
      <xdr:nvSpPr>
        <xdr:cNvPr id="421" name="円/楕円 420"/>
        <xdr:cNvSpPr/>
      </xdr:nvSpPr>
      <xdr:spPr>
        <a:xfrm>
          <a:off x="10426700" y="134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121442</xdr:rowOff>
    </xdr:from>
    <xdr:ext cx="469744" cy="259045"/>
    <xdr:sp macro="" textlink="">
      <xdr:nvSpPr>
        <xdr:cNvPr id="422" name="普通建設事業費 （ うち新規整備　）該当値テキスト"/>
        <xdr:cNvSpPr txBox="1"/>
      </xdr:nvSpPr>
      <xdr:spPr>
        <a:xfrm>
          <a:off x="10528300" y="1332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59182</xdr:rowOff>
    </xdr:from>
    <xdr:to>
      <xdr:col>14</xdr:col>
      <xdr:colOff>79375</xdr:colOff>
      <xdr:row>78</xdr:row>
      <xdr:rowOff>160782</xdr:rowOff>
    </xdr:to>
    <xdr:sp macro="" textlink="">
      <xdr:nvSpPr>
        <xdr:cNvPr id="423" name="円/楕円 422"/>
        <xdr:cNvSpPr/>
      </xdr:nvSpPr>
      <xdr:spPr>
        <a:xfrm>
          <a:off x="9588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151909</xdr:rowOff>
    </xdr:from>
    <xdr:ext cx="469744" cy="259045"/>
    <xdr:sp macro="" textlink="">
      <xdr:nvSpPr>
        <xdr:cNvPr id="424" name="テキスト ボックス 423"/>
        <xdr:cNvSpPr txBox="1"/>
      </xdr:nvSpPr>
      <xdr:spPr>
        <a:xfrm>
          <a:off x="9404427"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60249</xdr:rowOff>
    </xdr:from>
    <xdr:to>
      <xdr:col>12</xdr:col>
      <xdr:colOff>561975</xdr:colOff>
      <xdr:row>78</xdr:row>
      <xdr:rowOff>161849</xdr:rowOff>
    </xdr:to>
    <xdr:sp macro="" textlink="">
      <xdr:nvSpPr>
        <xdr:cNvPr id="425" name="円/楕円 424"/>
        <xdr:cNvSpPr/>
      </xdr:nvSpPr>
      <xdr:spPr>
        <a:xfrm>
          <a:off x="8699500" y="1343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152976</xdr:rowOff>
    </xdr:from>
    <xdr:ext cx="469744" cy="259045"/>
    <xdr:sp macro="" textlink="">
      <xdr:nvSpPr>
        <xdr:cNvPr id="426" name="テキスト ボックス 425"/>
        <xdr:cNvSpPr txBox="1"/>
      </xdr:nvSpPr>
      <xdr:spPr>
        <a:xfrm>
          <a:off x="8515427" y="135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35230</xdr:rowOff>
    </xdr:from>
    <xdr:to>
      <xdr:col>15</xdr:col>
      <xdr:colOff>180975</xdr:colOff>
      <xdr:row>98</xdr:row>
      <xdr:rowOff>107410</xdr:rowOff>
    </xdr:to>
    <xdr:cxnSp macro="">
      <xdr:nvCxnSpPr>
        <xdr:cNvPr id="455" name="直線コネクタ 454"/>
        <xdr:cNvCxnSpPr/>
      </xdr:nvCxnSpPr>
      <xdr:spPr>
        <a:xfrm>
          <a:off x="9639300" y="16837330"/>
          <a:ext cx="838200" cy="7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130903</xdr:rowOff>
    </xdr:from>
    <xdr:ext cx="534377" cy="259045"/>
    <xdr:sp macro="" textlink="">
      <xdr:nvSpPr>
        <xdr:cNvPr id="456" name="普通建設事業費 （ うち更新整備　）平均値テキスト"/>
        <xdr:cNvSpPr txBox="1"/>
      </xdr:nvSpPr>
      <xdr:spPr>
        <a:xfrm>
          <a:off x="10528300" y="164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35230</xdr:rowOff>
    </xdr:from>
    <xdr:to>
      <xdr:col>14</xdr:col>
      <xdr:colOff>28575</xdr:colOff>
      <xdr:row>98</xdr:row>
      <xdr:rowOff>93104</xdr:rowOff>
    </xdr:to>
    <xdr:cxnSp macro="">
      <xdr:nvCxnSpPr>
        <xdr:cNvPr id="458" name="直線コネクタ 457"/>
        <xdr:cNvCxnSpPr/>
      </xdr:nvCxnSpPr>
      <xdr:spPr>
        <a:xfrm flipV="1">
          <a:off x="8750300" y="16837330"/>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15615</xdr:rowOff>
    </xdr:from>
    <xdr:to>
      <xdr:col>14</xdr:col>
      <xdr:colOff>79375</xdr:colOff>
      <xdr:row>97</xdr:row>
      <xdr:rowOff>117215</xdr:rowOff>
    </xdr:to>
    <xdr:sp macro="" textlink="">
      <xdr:nvSpPr>
        <xdr:cNvPr id="459" name="フローチャート : 判断 458"/>
        <xdr:cNvSpPr/>
      </xdr:nvSpPr>
      <xdr:spPr>
        <a:xfrm>
          <a:off x="9588500" y="166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133742</xdr:rowOff>
    </xdr:from>
    <xdr:ext cx="534377" cy="259045"/>
    <xdr:sp macro="" textlink="">
      <xdr:nvSpPr>
        <xdr:cNvPr id="460" name="テキスト ボックス 459"/>
        <xdr:cNvSpPr txBox="1"/>
      </xdr:nvSpPr>
      <xdr:spPr>
        <a:xfrm>
          <a:off x="9372111" y="164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62" name="テキスト ボックス 461"/>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56610</xdr:rowOff>
    </xdr:from>
    <xdr:to>
      <xdr:col>15</xdr:col>
      <xdr:colOff>231775</xdr:colOff>
      <xdr:row>98</xdr:row>
      <xdr:rowOff>158210</xdr:rowOff>
    </xdr:to>
    <xdr:sp macro="" textlink="">
      <xdr:nvSpPr>
        <xdr:cNvPr id="468" name="円/楕円 467"/>
        <xdr:cNvSpPr/>
      </xdr:nvSpPr>
      <xdr:spPr>
        <a:xfrm>
          <a:off x="10426700" y="1685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142987</xdr:rowOff>
    </xdr:from>
    <xdr:ext cx="469744" cy="259045"/>
    <xdr:sp macro="" textlink="">
      <xdr:nvSpPr>
        <xdr:cNvPr id="469" name="普通建設事業費 （ うち更新整備　）該当値テキスト"/>
        <xdr:cNvSpPr txBox="1"/>
      </xdr:nvSpPr>
      <xdr:spPr>
        <a:xfrm>
          <a:off x="10528300" y="1677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155880</xdr:rowOff>
    </xdr:from>
    <xdr:to>
      <xdr:col>14</xdr:col>
      <xdr:colOff>79375</xdr:colOff>
      <xdr:row>98</xdr:row>
      <xdr:rowOff>86030</xdr:rowOff>
    </xdr:to>
    <xdr:sp macro="" textlink="">
      <xdr:nvSpPr>
        <xdr:cNvPr id="470" name="円/楕円 469"/>
        <xdr:cNvSpPr/>
      </xdr:nvSpPr>
      <xdr:spPr>
        <a:xfrm>
          <a:off x="9588500" y="167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77157</xdr:rowOff>
    </xdr:from>
    <xdr:ext cx="469744" cy="259045"/>
    <xdr:sp macro="" textlink="">
      <xdr:nvSpPr>
        <xdr:cNvPr id="471" name="テキスト ボックス 470"/>
        <xdr:cNvSpPr txBox="1"/>
      </xdr:nvSpPr>
      <xdr:spPr>
        <a:xfrm>
          <a:off x="9404427" y="1687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42304</xdr:rowOff>
    </xdr:from>
    <xdr:to>
      <xdr:col>12</xdr:col>
      <xdr:colOff>561975</xdr:colOff>
      <xdr:row>98</xdr:row>
      <xdr:rowOff>143904</xdr:rowOff>
    </xdr:to>
    <xdr:sp macro="" textlink="">
      <xdr:nvSpPr>
        <xdr:cNvPr id="472" name="円/楕円 471"/>
        <xdr:cNvSpPr/>
      </xdr:nvSpPr>
      <xdr:spPr>
        <a:xfrm>
          <a:off x="8699500" y="168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135031</xdr:rowOff>
    </xdr:from>
    <xdr:ext cx="469744" cy="259045"/>
    <xdr:sp macro="" textlink="">
      <xdr:nvSpPr>
        <xdr:cNvPr id="473" name="テキスト ボックス 472"/>
        <xdr:cNvSpPr txBox="1"/>
      </xdr:nvSpPr>
      <xdr:spPr>
        <a:xfrm>
          <a:off x="8515427" y="1693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38445</xdr:rowOff>
    </xdr:from>
    <xdr:to>
      <xdr:col>22</xdr:col>
      <xdr:colOff>415925</xdr:colOff>
      <xdr:row>39</xdr:row>
      <xdr:rowOff>140045</xdr:rowOff>
    </xdr:to>
    <xdr:sp macro="" textlink="">
      <xdr:nvSpPr>
        <xdr:cNvPr id="508" name="フローチャート : 判断 507"/>
        <xdr:cNvSpPr/>
      </xdr:nvSpPr>
      <xdr:spPr>
        <a:xfrm>
          <a:off x="15430500" y="672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156572</xdr:rowOff>
    </xdr:from>
    <xdr:ext cx="378565" cy="259045"/>
    <xdr:sp macro="" textlink="">
      <xdr:nvSpPr>
        <xdr:cNvPr id="509" name="テキスト ボックス 508"/>
        <xdr:cNvSpPr txBox="1"/>
      </xdr:nvSpPr>
      <xdr:spPr>
        <a:xfrm>
          <a:off x="15292017" y="6500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2" name="テキスト ボックス 511"/>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3" name="直線コネクタ 51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5" name="テキスト ボックス 514"/>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7" name="テキスト ボックス 516"/>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3" name="円/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5" name="円/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6" name="テキスト ボックス 52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7" name="円/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8" name="テキスト ボックス 52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9" name="円/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0" name="テキスト ボックス 52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1" name="円/楕円 53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2" name="テキスト ボックス 53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112954</xdr:rowOff>
    </xdr:from>
    <xdr:to>
      <xdr:col>23</xdr:col>
      <xdr:colOff>517525</xdr:colOff>
      <xdr:row>75</xdr:row>
      <xdr:rowOff>120421</xdr:rowOff>
    </xdr:to>
    <xdr:cxnSp macro="">
      <xdr:nvCxnSpPr>
        <xdr:cNvPr id="610" name="直線コネクタ 609"/>
        <xdr:cNvCxnSpPr/>
      </xdr:nvCxnSpPr>
      <xdr:spPr>
        <a:xfrm flipV="1">
          <a:off x="15481300" y="12971704"/>
          <a:ext cx="8382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144556</xdr:rowOff>
    </xdr:from>
    <xdr:ext cx="534377" cy="259045"/>
    <xdr:sp macro="" textlink="">
      <xdr:nvSpPr>
        <xdr:cNvPr id="611" name="公債費平均値テキスト"/>
        <xdr:cNvSpPr txBox="1"/>
      </xdr:nvSpPr>
      <xdr:spPr>
        <a:xfrm>
          <a:off x="16370300" y="13003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70530</xdr:rowOff>
    </xdr:from>
    <xdr:to>
      <xdr:col>22</xdr:col>
      <xdr:colOff>365125</xdr:colOff>
      <xdr:row>75</xdr:row>
      <xdr:rowOff>120421</xdr:rowOff>
    </xdr:to>
    <xdr:cxnSp macro="">
      <xdr:nvCxnSpPr>
        <xdr:cNvPr id="613" name="直線コネクタ 612"/>
        <xdr:cNvCxnSpPr/>
      </xdr:nvCxnSpPr>
      <xdr:spPr>
        <a:xfrm>
          <a:off x="14592300" y="12929280"/>
          <a:ext cx="889000" cy="4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80251</xdr:rowOff>
    </xdr:from>
    <xdr:to>
      <xdr:col>22</xdr:col>
      <xdr:colOff>415925</xdr:colOff>
      <xdr:row>76</xdr:row>
      <xdr:rowOff>10401</xdr:rowOff>
    </xdr:to>
    <xdr:sp macro="" textlink="">
      <xdr:nvSpPr>
        <xdr:cNvPr id="614" name="フローチャート : 判断 613"/>
        <xdr:cNvSpPr/>
      </xdr:nvSpPr>
      <xdr:spPr>
        <a:xfrm>
          <a:off x="154305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1528</xdr:rowOff>
    </xdr:from>
    <xdr:ext cx="534377" cy="259045"/>
    <xdr:sp macro="" textlink="">
      <xdr:nvSpPr>
        <xdr:cNvPr id="615" name="テキスト ボックス 614"/>
        <xdr:cNvSpPr txBox="1"/>
      </xdr:nvSpPr>
      <xdr:spPr>
        <a:xfrm>
          <a:off x="15214111" y="1303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70530</xdr:rowOff>
    </xdr:from>
    <xdr:to>
      <xdr:col>21</xdr:col>
      <xdr:colOff>161925</xdr:colOff>
      <xdr:row>75</xdr:row>
      <xdr:rowOff>81617</xdr:rowOff>
    </xdr:to>
    <xdr:cxnSp macro="">
      <xdr:nvCxnSpPr>
        <xdr:cNvPr id="616" name="直線コネクタ 615"/>
        <xdr:cNvCxnSpPr/>
      </xdr:nvCxnSpPr>
      <xdr:spPr>
        <a:xfrm flipV="1">
          <a:off x="13703300" y="12929280"/>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157339</xdr:rowOff>
    </xdr:from>
    <xdr:ext cx="534377" cy="259045"/>
    <xdr:sp macro="" textlink="">
      <xdr:nvSpPr>
        <xdr:cNvPr id="618" name="テキスト ボックス 617"/>
        <xdr:cNvSpPr txBox="1"/>
      </xdr:nvSpPr>
      <xdr:spPr>
        <a:xfrm>
          <a:off x="14325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81617</xdr:rowOff>
    </xdr:from>
    <xdr:to>
      <xdr:col>19</xdr:col>
      <xdr:colOff>644525</xdr:colOff>
      <xdr:row>75</xdr:row>
      <xdr:rowOff>127451</xdr:rowOff>
    </xdr:to>
    <xdr:cxnSp macro="">
      <xdr:nvCxnSpPr>
        <xdr:cNvPr id="619" name="直線コネクタ 618"/>
        <xdr:cNvCxnSpPr/>
      </xdr:nvCxnSpPr>
      <xdr:spPr>
        <a:xfrm flipV="1">
          <a:off x="12814300" y="12940367"/>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21" name="テキスト ボックス 620"/>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3" name="テキスト ボックス 622"/>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62154</xdr:rowOff>
    </xdr:from>
    <xdr:to>
      <xdr:col>23</xdr:col>
      <xdr:colOff>568325</xdr:colOff>
      <xdr:row>75</xdr:row>
      <xdr:rowOff>163754</xdr:rowOff>
    </xdr:to>
    <xdr:sp macro="" textlink="">
      <xdr:nvSpPr>
        <xdr:cNvPr id="629" name="円/楕円 628"/>
        <xdr:cNvSpPr/>
      </xdr:nvSpPr>
      <xdr:spPr>
        <a:xfrm>
          <a:off x="16268700" y="129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85031</xdr:rowOff>
    </xdr:from>
    <xdr:ext cx="534377" cy="259045"/>
    <xdr:sp macro="" textlink="">
      <xdr:nvSpPr>
        <xdr:cNvPr id="630" name="公債費該当値テキスト"/>
        <xdr:cNvSpPr txBox="1"/>
      </xdr:nvSpPr>
      <xdr:spPr>
        <a:xfrm>
          <a:off x="16370300" y="127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32,404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69621</xdr:rowOff>
    </xdr:from>
    <xdr:to>
      <xdr:col>22</xdr:col>
      <xdr:colOff>415925</xdr:colOff>
      <xdr:row>75</xdr:row>
      <xdr:rowOff>171221</xdr:rowOff>
    </xdr:to>
    <xdr:sp macro="" textlink="">
      <xdr:nvSpPr>
        <xdr:cNvPr id="631" name="円/楕円 630"/>
        <xdr:cNvSpPr/>
      </xdr:nvSpPr>
      <xdr:spPr>
        <a:xfrm>
          <a:off x="15430500" y="129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16298</xdr:rowOff>
    </xdr:from>
    <xdr:ext cx="534377" cy="259045"/>
    <xdr:sp macro="" textlink="">
      <xdr:nvSpPr>
        <xdr:cNvPr id="632" name="テキスト ボックス 631"/>
        <xdr:cNvSpPr txBox="1"/>
      </xdr:nvSpPr>
      <xdr:spPr>
        <a:xfrm>
          <a:off x="15214111" y="127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19730</xdr:rowOff>
    </xdr:from>
    <xdr:to>
      <xdr:col>21</xdr:col>
      <xdr:colOff>212725</xdr:colOff>
      <xdr:row>75</xdr:row>
      <xdr:rowOff>121330</xdr:rowOff>
    </xdr:to>
    <xdr:sp macro="" textlink="">
      <xdr:nvSpPr>
        <xdr:cNvPr id="633" name="円/楕円 632"/>
        <xdr:cNvSpPr/>
      </xdr:nvSpPr>
      <xdr:spPr>
        <a:xfrm>
          <a:off x="14541500" y="128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137857</xdr:rowOff>
    </xdr:from>
    <xdr:ext cx="534377" cy="259045"/>
    <xdr:sp macro="" textlink="">
      <xdr:nvSpPr>
        <xdr:cNvPr id="634" name="テキスト ボックス 633"/>
        <xdr:cNvSpPr txBox="1"/>
      </xdr:nvSpPr>
      <xdr:spPr>
        <a:xfrm>
          <a:off x="14325111" y="126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30817</xdr:rowOff>
    </xdr:from>
    <xdr:to>
      <xdr:col>20</xdr:col>
      <xdr:colOff>9525</xdr:colOff>
      <xdr:row>75</xdr:row>
      <xdr:rowOff>132417</xdr:rowOff>
    </xdr:to>
    <xdr:sp macro="" textlink="">
      <xdr:nvSpPr>
        <xdr:cNvPr id="635" name="円/楕円 634"/>
        <xdr:cNvSpPr/>
      </xdr:nvSpPr>
      <xdr:spPr>
        <a:xfrm>
          <a:off x="13652500" y="1288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148944</xdr:rowOff>
    </xdr:from>
    <xdr:ext cx="534377" cy="259045"/>
    <xdr:sp macro="" textlink="">
      <xdr:nvSpPr>
        <xdr:cNvPr id="636" name="テキスト ボックス 635"/>
        <xdr:cNvSpPr txBox="1"/>
      </xdr:nvSpPr>
      <xdr:spPr>
        <a:xfrm>
          <a:off x="13436111" y="126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76651</xdr:rowOff>
    </xdr:from>
    <xdr:to>
      <xdr:col>18</xdr:col>
      <xdr:colOff>492125</xdr:colOff>
      <xdr:row>76</xdr:row>
      <xdr:rowOff>6801</xdr:rowOff>
    </xdr:to>
    <xdr:sp macro="" textlink="">
      <xdr:nvSpPr>
        <xdr:cNvPr id="637" name="円/楕円 636"/>
        <xdr:cNvSpPr/>
      </xdr:nvSpPr>
      <xdr:spPr>
        <a:xfrm>
          <a:off x="12763500" y="1293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169378</xdr:rowOff>
    </xdr:from>
    <xdr:ext cx="534377" cy="259045"/>
    <xdr:sp macro="" textlink="">
      <xdr:nvSpPr>
        <xdr:cNvPr id="638" name="テキスト ボックス 637"/>
        <xdr:cNvSpPr txBox="1"/>
      </xdr:nvSpPr>
      <xdr:spPr>
        <a:xfrm>
          <a:off x="12547111" y="130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50271</xdr:rowOff>
    </xdr:from>
    <xdr:to>
      <xdr:col>23</xdr:col>
      <xdr:colOff>517525</xdr:colOff>
      <xdr:row>97</xdr:row>
      <xdr:rowOff>13787</xdr:rowOff>
    </xdr:to>
    <xdr:cxnSp macro="">
      <xdr:nvCxnSpPr>
        <xdr:cNvPr id="665" name="直線コネクタ 664"/>
        <xdr:cNvCxnSpPr/>
      </xdr:nvCxnSpPr>
      <xdr:spPr>
        <a:xfrm>
          <a:off x="15481300" y="16509471"/>
          <a:ext cx="838200" cy="13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118680</xdr:rowOff>
    </xdr:from>
    <xdr:ext cx="469744" cy="259045"/>
    <xdr:sp macro="" textlink="">
      <xdr:nvSpPr>
        <xdr:cNvPr id="666" name="積立金平均値テキスト"/>
        <xdr:cNvSpPr txBox="1"/>
      </xdr:nvSpPr>
      <xdr:spPr>
        <a:xfrm>
          <a:off x="16370300" y="16406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50271</xdr:rowOff>
    </xdr:from>
    <xdr:to>
      <xdr:col>22</xdr:col>
      <xdr:colOff>365125</xdr:colOff>
      <xdr:row>96</xdr:row>
      <xdr:rowOff>111216</xdr:rowOff>
    </xdr:to>
    <xdr:cxnSp macro="">
      <xdr:nvCxnSpPr>
        <xdr:cNvPr id="668" name="直線コネクタ 667"/>
        <xdr:cNvCxnSpPr/>
      </xdr:nvCxnSpPr>
      <xdr:spPr>
        <a:xfrm flipV="1">
          <a:off x="14592300" y="16509471"/>
          <a:ext cx="889000" cy="6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83779</xdr:rowOff>
    </xdr:from>
    <xdr:to>
      <xdr:col>22</xdr:col>
      <xdr:colOff>415925</xdr:colOff>
      <xdr:row>96</xdr:row>
      <xdr:rowOff>13929</xdr:rowOff>
    </xdr:to>
    <xdr:sp macro="" textlink="">
      <xdr:nvSpPr>
        <xdr:cNvPr id="669" name="フローチャート : 判断 668"/>
        <xdr:cNvSpPr/>
      </xdr:nvSpPr>
      <xdr:spPr>
        <a:xfrm>
          <a:off x="15430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30456</xdr:rowOff>
    </xdr:from>
    <xdr:ext cx="534377" cy="259045"/>
    <xdr:sp macro="" textlink="">
      <xdr:nvSpPr>
        <xdr:cNvPr id="670" name="テキスト ボックス 669"/>
        <xdr:cNvSpPr txBox="1"/>
      </xdr:nvSpPr>
      <xdr:spPr>
        <a:xfrm>
          <a:off x="15214111" y="1614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111216</xdr:rowOff>
    </xdr:from>
    <xdr:to>
      <xdr:col>21</xdr:col>
      <xdr:colOff>161925</xdr:colOff>
      <xdr:row>96</xdr:row>
      <xdr:rowOff>151084</xdr:rowOff>
    </xdr:to>
    <xdr:cxnSp macro="">
      <xdr:nvCxnSpPr>
        <xdr:cNvPr id="671" name="直線コネクタ 670"/>
        <xdr:cNvCxnSpPr/>
      </xdr:nvCxnSpPr>
      <xdr:spPr>
        <a:xfrm flipV="1">
          <a:off x="13703300" y="16570416"/>
          <a:ext cx="8890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147911</xdr:rowOff>
    </xdr:from>
    <xdr:ext cx="469744" cy="259045"/>
    <xdr:sp macro="" textlink="">
      <xdr:nvSpPr>
        <xdr:cNvPr id="673" name="テキスト ボックス 672"/>
        <xdr:cNvSpPr txBox="1"/>
      </xdr:nvSpPr>
      <xdr:spPr>
        <a:xfrm>
          <a:off x="14357427" y="162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151084</xdr:rowOff>
    </xdr:from>
    <xdr:to>
      <xdr:col>19</xdr:col>
      <xdr:colOff>644525</xdr:colOff>
      <xdr:row>97</xdr:row>
      <xdr:rowOff>74321</xdr:rowOff>
    </xdr:to>
    <xdr:cxnSp macro="">
      <xdr:nvCxnSpPr>
        <xdr:cNvPr id="674" name="直線コネクタ 673"/>
        <xdr:cNvCxnSpPr/>
      </xdr:nvCxnSpPr>
      <xdr:spPr>
        <a:xfrm flipV="1">
          <a:off x="12814300" y="16610284"/>
          <a:ext cx="889000" cy="9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134437</xdr:rowOff>
    </xdr:from>
    <xdr:to>
      <xdr:col>23</xdr:col>
      <xdr:colOff>568325</xdr:colOff>
      <xdr:row>97</xdr:row>
      <xdr:rowOff>64587</xdr:rowOff>
    </xdr:to>
    <xdr:sp macro="" textlink="">
      <xdr:nvSpPr>
        <xdr:cNvPr id="684" name="円/楕円 683"/>
        <xdr:cNvSpPr/>
      </xdr:nvSpPr>
      <xdr:spPr>
        <a:xfrm>
          <a:off x="16268700" y="165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112864</xdr:rowOff>
    </xdr:from>
    <xdr:ext cx="469744" cy="259045"/>
    <xdr:sp macro="" textlink="">
      <xdr:nvSpPr>
        <xdr:cNvPr id="685" name="積立金該当値テキスト"/>
        <xdr:cNvSpPr txBox="1"/>
      </xdr:nvSpPr>
      <xdr:spPr>
        <a:xfrm>
          <a:off x="16370300" y="165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170921</xdr:rowOff>
    </xdr:from>
    <xdr:to>
      <xdr:col>22</xdr:col>
      <xdr:colOff>415925</xdr:colOff>
      <xdr:row>96</xdr:row>
      <xdr:rowOff>101071</xdr:rowOff>
    </xdr:to>
    <xdr:sp macro="" textlink="">
      <xdr:nvSpPr>
        <xdr:cNvPr id="686" name="円/楕円 685"/>
        <xdr:cNvSpPr/>
      </xdr:nvSpPr>
      <xdr:spPr>
        <a:xfrm>
          <a:off x="15430500" y="1645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92198</xdr:rowOff>
    </xdr:from>
    <xdr:ext cx="469744" cy="259045"/>
    <xdr:sp macro="" textlink="">
      <xdr:nvSpPr>
        <xdr:cNvPr id="687" name="テキスト ボックス 686"/>
        <xdr:cNvSpPr txBox="1"/>
      </xdr:nvSpPr>
      <xdr:spPr>
        <a:xfrm>
          <a:off x="15246427" y="1655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60416</xdr:rowOff>
    </xdr:from>
    <xdr:to>
      <xdr:col>21</xdr:col>
      <xdr:colOff>212725</xdr:colOff>
      <xdr:row>96</xdr:row>
      <xdr:rowOff>162016</xdr:rowOff>
    </xdr:to>
    <xdr:sp macro="" textlink="">
      <xdr:nvSpPr>
        <xdr:cNvPr id="688" name="円/楕円 687"/>
        <xdr:cNvSpPr/>
      </xdr:nvSpPr>
      <xdr:spPr>
        <a:xfrm>
          <a:off x="14541500" y="1651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153143</xdr:rowOff>
    </xdr:from>
    <xdr:ext cx="469744" cy="259045"/>
    <xdr:sp macro="" textlink="">
      <xdr:nvSpPr>
        <xdr:cNvPr id="689" name="テキスト ボックス 688"/>
        <xdr:cNvSpPr txBox="1"/>
      </xdr:nvSpPr>
      <xdr:spPr>
        <a:xfrm>
          <a:off x="14357427" y="1661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100284</xdr:rowOff>
    </xdr:from>
    <xdr:to>
      <xdr:col>20</xdr:col>
      <xdr:colOff>9525</xdr:colOff>
      <xdr:row>97</xdr:row>
      <xdr:rowOff>30434</xdr:rowOff>
    </xdr:to>
    <xdr:sp macro="" textlink="">
      <xdr:nvSpPr>
        <xdr:cNvPr id="690" name="円/楕円 689"/>
        <xdr:cNvSpPr/>
      </xdr:nvSpPr>
      <xdr:spPr>
        <a:xfrm>
          <a:off x="13652500" y="1655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21561</xdr:rowOff>
    </xdr:from>
    <xdr:ext cx="469744" cy="259045"/>
    <xdr:sp macro="" textlink="">
      <xdr:nvSpPr>
        <xdr:cNvPr id="691" name="テキスト ボックス 690"/>
        <xdr:cNvSpPr txBox="1"/>
      </xdr:nvSpPr>
      <xdr:spPr>
        <a:xfrm>
          <a:off x="13468427" y="1665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23521</xdr:rowOff>
    </xdr:from>
    <xdr:to>
      <xdr:col>18</xdr:col>
      <xdr:colOff>492125</xdr:colOff>
      <xdr:row>97</xdr:row>
      <xdr:rowOff>125121</xdr:rowOff>
    </xdr:to>
    <xdr:sp macro="" textlink="">
      <xdr:nvSpPr>
        <xdr:cNvPr id="692" name="円/楕円 691"/>
        <xdr:cNvSpPr/>
      </xdr:nvSpPr>
      <xdr:spPr>
        <a:xfrm>
          <a:off x="12763500" y="166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116248</xdr:rowOff>
    </xdr:from>
    <xdr:ext cx="469744" cy="259045"/>
    <xdr:sp macro="" textlink="">
      <xdr:nvSpPr>
        <xdr:cNvPr id="693" name="テキスト ボックス 692"/>
        <xdr:cNvSpPr txBox="1"/>
      </xdr:nvSpPr>
      <xdr:spPr>
        <a:xfrm>
          <a:off x="12579427" y="1674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1"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113589</xdr:rowOff>
    </xdr:from>
    <xdr:to>
      <xdr:col>31</xdr:col>
      <xdr:colOff>85725</xdr:colOff>
      <xdr:row>37</xdr:row>
      <xdr:rowOff>43739</xdr:rowOff>
    </xdr:to>
    <xdr:sp macro="" textlink="">
      <xdr:nvSpPr>
        <xdr:cNvPr id="724" name="フローチャート : 判断 723"/>
        <xdr:cNvSpPr/>
      </xdr:nvSpPr>
      <xdr:spPr>
        <a:xfrm>
          <a:off x="212725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60266</xdr:rowOff>
    </xdr:from>
    <xdr:ext cx="378565" cy="259045"/>
    <xdr:sp macro="" textlink="">
      <xdr:nvSpPr>
        <xdr:cNvPr id="725" name="テキスト ボックス 724"/>
        <xdr:cNvSpPr txBox="1"/>
      </xdr:nvSpPr>
      <xdr:spPr>
        <a:xfrm>
          <a:off x="21134017" y="6061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8" name="テキスト ボックス 727"/>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1" name="テキスト ボックス 730"/>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3" name="テキスト ボックス 732"/>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138877</xdr:rowOff>
    </xdr:from>
    <xdr:to>
      <xdr:col>32</xdr:col>
      <xdr:colOff>187325</xdr:colOff>
      <xdr:row>58</xdr:row>
      <xdr:rowOff>138923</xdr:rowOff>
    </xdr:to>
    <xdr:cxnSp macro="">
      <xdr:nvCxnSpPr>
        <xdr:cNvPr id="775" name="直線コネクタ 774"/>
        <xdr:cNvCxnSpPr/>
      </xdr:nvCxnSpPr>
      <xdr:spPr>
        <a:xfrm>
          <a:off x="21323300" y="10082977"/>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6"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138465</xdr:rowOff>
    </xdr:from>
    <xdr:to>
      <xdr:col>31</xdr:col>
      <xdr:colOff>34925</xdr:colOff>
      <xdr:row>58</xdr:row>
      <xdr:rowOff>138877</xdr:rowOff>
    </xdr:to>
    <xdr:cxnSp macro="">
      <xdr:nvCxnSpPr>
        <xdr:cNvPr id="778" name="直線コネクタ 777"/>
        <xdr:cNvCxnSpPr/>
      </xdr:nvCxnSpPr>
      <xdr:spPr>
        <a:xfrm>
          <a:off x="20434300" y="10082565"/>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111897</xdr:rowOff>
    </xdr:from>
    <xdr:to>
      <xdr:col>31</xdr:col>
      <xdr:colOff>85725</xdr:colOff>
      <xdr:row>57</xdr:row>
      <xdr:rowOff>42047</xdr:rowOff>
    </xdr:to>
    <xdr:sp macro="" textlink="">
      <xdr:nvSpPr>
        <xdr:cNvPr id="779" name="フローチャート : 判断 778"/>
        <xdr:cNvSpPr/>
      </xdr:nvSpPr>
      <xdr:spPr>
        <a:xfrm>
          <a:off x="21272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58574</xdr:rowOff>
    </xdr:from>
    <xdr:ext cx="469744" cy="259045"/>
    <xdr:sp macro="" textlink="">
      <xdr:nvSpPr>
        <xdr:cNvPr id="780" name="テキスト ボックス 779"/>
        <xdr:cNvSpPr txBox="1"/>
      </xdr:nvSpPr>
      <xdr:spPr>
        <a:xfrm>
          <a:off x="21088427" y="948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138329</xdr:rowOff>
    </xdr:from>
    <xdr:to>
      <xdr:col>29</xdr:col>
      <xdr:colOff>517525</xdr:colOff>
      <xdr:row>58</xdr:row>
      <xdr:rowOff>138465</xdr:rowOff>
    </xdr:to>
    <xdr:cxnSp macro="">
      <xdr:nvCxnSpPr>
        <xdr:cNvPr id="781" name="直線コネクタ 780"/>
        <xdr:cNvCxnSpPr/>
      </xdr:nvCxnSpPr>
      <xdr:spPr>
        <a:xfrm>
          <a:off x="19545300" y="10082429"/>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138192</xdr:rowOff>
    </xdr:from>
    <xdr:to>
      <xdr:col>28</xdr:col>
      <xdr:colOff>314325</xdr:colOff>
      <xdr:row>58</xdr:row>
      <xdr:rowOff>138329</xdr:rowOff>
    </xdr:to>
    <xdr:cxnSp macro="">
      <xdr:nvCxnSpPr>
        <xdr:cNvPr id="784" name="直線コネクタ 783"/>
        <xdr:cNvCxnSpPr/>
      </xdr:nvCxnSpPr>
      <xdr:spPr>
        <a:xfrm>
          <a:off x="18656300" y="1008229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88123</xdr:rowOff>
    </xdr:from>
    <xdr:to>
      <xdr:col>32</xdr:col>
      <xdr:colOff>238125</xdr:colOff>
      <xdr:row>59</xdr:row>
      <xdr:rowOff>18273</xdr:rowOff>
    </xdr:to>
    <xdr:sp macro="" textlink="">
      <xdr:nvSpPr>
        <xdr:cNvPr id="794" name="円/楕円 793"/>
        <xdr:cNvSpPr/>
      </xdr:nvSpPr>
      <xdr:spPr>
        <a:xfrm>
          <a:off x="22110700" y="100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3050</xdr:rowOff>
    </xdr:from>
    <xdr:ext cx="313932" cy="259045"/>
    <xdr:sp macro="" textlink="">
      <xdr:nvSpPr>
        <xdr:cNvPr id="795" name="貸付金該当値テキスト"/>
        <xdr:cNvSpPr txBox="1"/>
      </xdr:nvSpPr>
      <xdr:spPr>
        <a:xfrm>
          <a:off x="22212300" y="9947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88077</xdr:rowOff>
    </xdr:from>
    <xdr:to>
      <xdr:col>31</xdr:col>
      <xdr:colOff>85725</xdr:colOff>
      <xdr:row>59</xdr:row>
      <xdr:rowOff>18227</xdr:rowOff>
    </xdr:to>
    <xdr:sp macro="" textlink="">
      <xdr:nvSpPr>
        <xdr:cNvPr id="796" name="円/楕円 795"/>
        <xdr:cNvSpPr/>
      </xdr:nvSpPr>
      <xdr:spPr>
        <a:xfrm>
          <a:off x="21272500" y="100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9354</xdr:rowOff>
    </xdr:from>
    <xdr:ext cx="313932" cy="259045"/>
    <xdr:sp macro="" textlink="">
      <xdr:nvSpPr>
        <xdr:cNvPr id="797" name="テキスト ボックス 796"/>
        <xdr:cNvSpPr txBox="1"/>
      </xdr:nvSpPr>
      <xdr:spPr>
        <a:xfrm>
          <a:off x="21166333" y="10124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87665</xdr:rowOff>
    </xdr:from>
    <xdr:to>
      <xdr:col>29</xdr:col>
      <xdr:colOff>568325</xdr:colOff>
      <xdr:row>59</xdr:row>
      <xdr:rowOff>17815</xdr:rowOff>
    </xdr:to>
    <xdr:sp macro="" textlink="">
      <xdr:nvSpPr>
        <xdr:cNvPr id="798" name="円/楕円 797"/>
        <xdr:cNvSpPr/>
      </xdr:nvSpPr>
      <xdr:spPr>
        <a:xfrm>
          <a:off x="20383500" y="100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8942</xdr:rowOff>
    </xdr:from>
    <xdr:ext cx="313932" cy="259045"/>
    <xdr:sp macro="" textlink="">
      <xdr:nvSpPr>
        <xdr:cNvPr id="799" name="テキスト ボックス 798"/>
        <xdr:cNvSpPr txBox="1"/>
      </xdr:nvSpPr>
      <xdr:spPr>
        <a:xfrm>
          <a:off x="20277333" y="1012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87529</xdr:rowOff>
    </xdr:from>
    <xdr:to>
      <xdr:col>28</xdr:col>
      <xdr:colOff>365125</xdr:colOff>
      <xdr:row>59</xdr:row>
      <xdr:rowOff>17679</xdr:rowOff>
    </xdr:to>
    <xdr:sp macro="" textlink="">
      <xdr:nvSpPr>
        <xdr:cNvPr id="800" name="円/楕円 799"/>
        <xdr:cNvSpPr/>
      </xdr:nvSpPr>
      <xdr:spPr>
        <a:xfrm>
          <a:off x="19494500" y="100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8806</xdr:rowOff>
    </xdr:from>
    <xdr:ext cx="313932" cy="259045"/>
    <xdr:sp macro="" textlink="">
      <xdr:nvSpPr>
        <xdr:cNvPr id="801" name="テキスト ボックス 800"/>
        <xdr:cNvSpPr txBox="1"/>
      </xdr:nvSpPr>
      <xdr:spPr>
        <a:xfrm>
          <a:off x="19388333" y="10124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87392</xdr:rowOff>
    </xdr:from>
    <xdr:to>
      <xdr:col>27</xdr:col>
      <xdr:colOff>161925</xdr:colOff>
      <xdr:row>59</xdr:row>
      <xdr:rowOff>17542</xdr:rowOff>
    </xdr:to>
    <xdr:sp macro="" textlink="">
      <xdr:nvSpPr>
        <xdr:cNvPr id="802" name="円/楕円 801"/>
        <xdr:cNvSpPr/>
      </xdr:nvSpPr>
      <xdr:spPr>
        <a:xfrm>
          <a:off x="18605500" y="100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8669</xdr:rowOff>
    </xdr:from>
    <xdr:ext cx="313932" cy="259045"/>
    <xdr:sp macro="" textlink="">
      <xdr:nvSpPr>
        <xdr:cNvPr id="803" name="テキスト ボックス 802"/>
        <xdr:cNvSpPr txBox="1"/>
      </xdr:nvSpPr>
      <xdr:spPr>
        <a:xfrm>
          <a:off x="18499333" y="10124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98461</xdr:rowOff>
    </xdr:from>
    <xdr:to>
      <xdr:col>32</xdr:col>
      <xdr:colOff>187325</xdr:colOff>
      <xdr:row>73</xdr:row>
      <xdr:rowOff>128910</xdr:rowOff>
    </xdr:to>
    <xdr:cxnSp macro="">
      <xdr:nvCxnSpPr>
        <xdr:cNvPr id="831" name="直線コネクタ 830"/>
        <xdr:cNvCxnSpPr/>
      </xdr:nvCxnSpPr>
      <xdr:spPr>
        <a:xfrm>
          <a:off x="21323300" y="12614311"/>
          <a:ext cx="8382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117162</xdr:rowOff>
    </xdr:from>
    <xdr:ext cx="534377" cy="259045"/>
    <xdr:sp macro="" textlink="">
      <xdr:nvSpPr>
        <xdr:cNvPr id="832" name="繰出金平均値テキスト"/>
        <xdr:cNvSpPr txBox="1"/>
      </xdr:nvSpPr>
      <xdr:spPr>
        <a:xfrm>
          <a:off x="22212300" y="12804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98461</xdr:rowOff>
    </xdr:from>
    <xdr:to>
      <xdr:col>31</xdr:col>
      <xdr:colOff>34925</xdr:colOff>
      <xdr:row>73</xdr:row>
      <xdr:rowOff>143677</xdr:rowOff>
    </xdr:to>
    <xdr:cxnSp macro="">
      <xdr:nvCxnSpPr>
        <xdr:cNvPr id="834" name="直線コネクタ 833"/>
        <xdr:cNvCxnSpPr/>
      </xdr:nvCxnSpPr>
      <xdr:spPr>
        <a:xfrm flipV="1">
          <a:off x="20434300" y="12614311"/>
          <a:ext cx="889000" cy="4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87209</xdr:rowOff>
    </xdr:from>
    <xdr:to>
      <xdr:col>31</xdr:col>
      <xdr:colOff>85725</xdr:colOff>
      <xdr:row>74</xdr:row>
      <xdr:rowOff>17359</xdr:rowOff>
    </xdr:to>
    <xdr:sp macro="" textlink="">
      <xdr:nvSpPr>
        <xdr:cNvPr id="835" name="フローチャート : 判断 834"/>
        <xdr:cNvSpPr/>
      </xdr:nvSpPr>
      <xdr:spPr>
        <a:xfrm>
          <a:off x="21272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8486</xdr:rowOff>
    </xdr:from>
    <xdr:ext cx="534377" cy="259045"/>
    <xdr:sp macro="" textlink="">
      <xdr:nvSpPr>
        <xdr:cNvPr id="836" name="テキスト ボックス 835"/>
        <xdr:cNvSpPr txBox="1"/>
      </xdr:nvSpPr>
      <xdr:spPr>
        <a:xfrm>
          <a:off x="21056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135677</xdr:rowOff>
    </xdr:from>
    <xdr:to>
      <xdr:col>29</xdr:col>
      <xdr:colOff>517525</xdr:colOff>
      <xdr:row>73</xdr:row>
      <xdr:rowOff>143677</xdr:rowOff>
    </xdr:to>
    <xdr:cxnSp macro="">
      <xdr:nvCxnSpPr>
        <xdr:cNvPr id="837" name="直線コネクタ 836"/>
        <xdr:cNvCxnSpPr/>
      </xdr:nvCxnSpPr>
      <xdr:spPr>
        <a:xfrm>
          <a:off x="19545300" y="12651527"/>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148983</xdr:rowOff>
    </xdr:from>
    <xdr:ext cx="534377" cy="259045"/>
    <xdr:sp macro="" textlink="">
      <xdr:nvSpPr>
        <xdr:cNvPr id="839" name="テキスト ボックス 838"/>
        <xdr:cNvSpPr txBox="1"/>
      </xdr:nvSpPr>
      <xdr:spPr>
        <a:xfrm>
          <a:off x="20167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135677</xdr:rowOff>
    </xdr:from>
    <xdr:to>
      <xdr:col>28</xdr:col>
      <xdr:colOff>314325</xdr:colOff>
      <xdr:row>73</xdr:row>
      <xdr:rowOff>138329</xdr:rowOff>
    </xdr:to>
    <xdr:cxnSp macro="">
      <xdr:nvCxnSpPr>
        <xdr:cNvPr id="840" name="直線コネクタ 839"/>
        <xdr:cNvCxnSpPr/>
      </xdr:nvCxnSpPr>
      <xdr:spPr>
        <a:xfrm flipV="1">
          <a:off x="18656300" y="12651527"/>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20464</xdr:rowOff>
    </xdr:from>
    <xdr:ext cx="534377" cy="259045"/>
    <xdr:sp macro="" textlink="">
      <xdr:nvSpPr>
        <xdr:cNvPr id="842" name="テキスト ボックス 841"/>
        <xdr:cNvSpPr txBox="1"/>
      </xdr:nvSpPr>
      <xdr:spPr>
        <a:xfrm>
          <a:off x="19278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45793</xdr:rowOff>
    </xdr:from>
    <xdr:ext cx="534377" cy="259045"/>
    <xdr:sp macro="" textlink="">
      <xdr:nvSpPr>
        <xdr:cNvPr id="844" name="テキスト ボックス 843"/>
        <xdr:cNvSpPr txBox="1"/>
      </xdr:nvSpPr>
      <xdr:spPr>
        <a:xfrm>
          <a:off x="18389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78110</xdr:rowOff>
    </xdr:from>
    <xdr:to>
      <xdr:col>32</xdr:col>
      <xdr:colOff>238125</xdr:colOff>
      <xdr:row>74</xdr:row>
      <xdr:rowOff>8260</xdr:rowOff>
    </xdr:to>
    <xdr:sp macro="" textlink="">
      <xdr:nvSpPr>
        <xdr:cNvPr id="850" name="円/楕円 849"/>
        <xdr:cNvSpPr/>
      </xdr:nvSpPr>
      <xdr:spPr>
        <a:xfrm>
          <a:off x="22110700" y="125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100987</xdr:rowOff>
    </xdr:from>
    <xdr:ext cx="534377" cy="259045"/>
    <xdr:sp macro="" textlink="">
      <xdr:nvSpPr>
        <xdr:cNvPr id="851" name="繰出金該当値テキスト"/>
        <xdr:cNvSpPr txBox="1"/>
      </xdr:nvSpPr>
      <xdr:spPr>
        <a:xfrm>
          <a:off x="22212300" y="1244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38,986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47661</xdr:rowOff>
    </xdr:from>
    <xdr:to>
      <xdr:col>31</xdr:col>
      <xdr:colOff>85725</xdr:colOff>
      <xdr:row>73</xdr:row>
      <xdr:rowOff>149261</xdr:rowOff>
    </xdr:to>
    <xdr:sp macro="" textlink="">
      <xdr:nvSpPr>
        <xdr:cNvPr id="852" name="円/楕円 851"/>
        <xdr:cNvSpPr/>
      </xdr:nvSpPr>
      <xdr:spPr>
        <a:xfrm>
          <a:off x="21272500" y="125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165788</xdr:rowOff>
    </xdr:from>
    <xdr:ext cx="534377" cy="259045"/>
    <xdr:sp macro="" textlink="">
      <xdr:nvSpPr>
        <xdr:cNvPr id="853" name="テキスト ボックス 852"/>
        <xdr:cNvSpPr txBox="1"/>
      </xdr:nvSpPr>
      <xdr:spPr>
        <a:xfrm>
          <a:off x="21056111" y="1233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92877</xdr:rowOff>
    </xdr:from>
    <xdr:to>
      <xdr:col>29</xdr:col>
      <xdr:colOff>568325</xdr:colOff>
      <xdr:row>74</xdr:row>
      <xdr:rowOff>23027</xdr:rowOff>
    </xdr:to>
    <xdr:sp macro="" textlink="">
      <xdr:nvSpPr>
        <xdr:cNvPr id="854" name="円/楕円 853"/>
        <xdr:cNvSpPr/>
      </xdr:nvSpPr>
      <xdr:spPr>
        <a:xfrm>
          <a:off x="20383500" y="1260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39554</xdr:rowOff>
    </xdr:from>
    <xdr:ext cx="534377" cy="259045"/>
    <xdr:sp macro="" textlink="">
      <xdr:nvSpPr>
        <xdr:cNvPr id="855" name="テキスト ボックス 854"/>
        <xdr:cNvSpPr txBox="1"/>
      </xdr:nvSpPr>
      <xdr:spPr>
        <a:xfrm>
          <a:off x="20167111" y="1238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84877</xdr:rowOff>
    </xdr:from>
    <xdr:to>
      <xdr:col>28</xdr:col>
      <xdr:colOff>365125</xdr:colOff>
      <xdr:row>74</xdr:row>
      <xdr:rowOff>15027</xdr:rowOff>
    </xdr:to>
    <xdr:sp macro="" textlink="">
      <xdr:nvSpPr>
        <xdr:cNvPr id="856" name="円/楕円 855"/>
        <xdr:cNvSpPr/>
      </xdr:nvSpPr>
      <xdr:spPr>
        <a:xfrm>
          <a:off x="19494500" y="1260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31554</xdr:rowOff>
    </xdr:from>
    <xdr:ext cx="534377" cy="259045"/>
    <xdr:sp macro="" textlink="">
      <xdr:nvSpPr>
        <xdr:cNvPr id="857" name="テキスト ボックス 856"/>
        <xdr:cNvSpPr txBox="1"/>
      </xdr:nvSpPr>
      <xdr:spPr>
        <a:xfrm>
          <a:off x="19278111" y="1237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38,838</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87529</xdr:rowOff>
    </xdr:from>
    <xdr:to>
      <xdr:col>27</xdr:col>
      <xdr:colOff>161925</xdr:colOff>
      <xdr:row>74</xdr:row>
      <xdr:rowOff>17679</xdr:rowOff>
    </xdr:to>
    <xdr:sp macro="" textlink="">
      <xdr:nvSpPr>
        <xdr:cNvPr id="858" name="円/楕円 857"/>
        <xdr:cNvSpPr/>
      </xdr:nvSpPr>
      <xdr:spPr>
        <a:xfrm>
          <a:off x="18605500" y="1260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34206</xdr:rowOff>
    </xdr:from>
    <xdr:ext cx="534377" cy="259045"/>
    <xdr:sp macro="" textlink="">
      <xdr:nvSpPr>
        <xdr:cNvPr id="859" name="テキスト ボックス 858"/>
        <xdr:cNvSpPr txBox="1"/>
      </xdr:nvSpPr>
      <xdr:spPr>
        <a:xfrm>
          <a:off x="18389111" y="1237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344,090</a:t>
          </a:r>
          <a:r>
            <a:rPr kumimoji="1" lang="ja-JP" altLang="en-US" sz="1100">
              <a:solidFill>
                <a:schemeClr val="dk1"/>
              </a:solidFill>
              <a:effectLst/>
              <a:latin typeface="+mn-lt"/>
              <a:ea typeface="+mn-ea"/>
              <a:cs typeface="+mn-cs"/>
            </a:rPr>
            <a:t>円となっている。</a:t>
          </a:r>
        </a:p>
        <a:p>
          <a:r>
            <a:rPr kumimoji="1" lang="ja-JP" altLang="en-US" sz="1100">
              <a:solidFill>
                <a:schemeClr val="dk1"/>
              </a:solidFill>
              <a:effectLst/>
              <a:latin typeface="+mn-lt"/>
              <a:ea typeface="+mn-ea"/>
              <a:cs typeface="+mn-cs"/>
            </a:rPr>
            <a:t>主な構成要素である義務的経費のうち、人件費は、職員数の増や期末勤勉手当の支給月数の変更等による職員給が増となったものの、類似団体平均値を下回っている傾向は続いている。扶助費は、子育て環境の充実のための待機児童対策の推進や障害関係のサービス提供環境の充実に伴い、引き続き増加傾向にあり、類似団体平均値を上回る結果となっている。</a:t>
          </a:r>
        </a:p>
        <a:p>
          <a:r>
            <a:rPr kumimoji="1" lang="ja-JP" altLang="en-US" sz="1100">
              <a:solidFill>
                <a:schemeClr val="dk1"/>
              </a:solidFill>
              <a:effectLst/>
              <a:latin typeface="+mn-lt"/>
              <a:ea typeface="+mn-ea"/>
              <a:cs typeface="+mn-cs"/>
            </a:rPr>
            <a:t>補助費等は、待機児童対策にかかる保育施設の整備に伴う増などの影響により、平成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年度とほぼ横ばいとなり、類似団体平均値を上回る結果となっている。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東京都西東京市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199,790
195,901
15.75
70,415,425
68,745,697
1,444,117
39,022,961
55,409,719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18.1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3084</xdr:rowOff>
    </xdr:from>
    <xdr:to>
      <xdr:col>6</xdr:col>
      <xdr:colOff>511175</xdr:colOff>
      <xdr:row>34</xdr:row>
      <xdr:rowOff>47172</xdr:rowOff>
    </xdr:to>
    <xdr:cxnSp macro="">
      <xdr:nvCxnSpPr>
        <xdr:cNvPr id="63" name="直線コネクタ 62"/>
        <xdr:cNvCxnSpPr/>
      </xdr:nvCxnSpPr>
      <xdr:spPr>
        <a:xfrm>
          <a:off x="3797300" y="5660934"/>
          <a:ext cx="8382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3084</xdr:rowOff>
    </xdr:from>
    <xdr:to>
      <xdr:col>5</xdr:col>
      <xdr:colOff>358775</xdr:colOff>
      <xdr:row>34</xdr:row>
      <xdr:rowOff>58057</xdr:rowOff>
    </xdr:to>
    <xdr:cxnSp macro="">
      <xdr:nvCxnSpPr>
        <xdr:cNvPr id="66" name="直線コネクタ 65"/>
        <xdr:cNvCxnSpPr/>
      </xdr:nvCxnSpPr>
      <xdr:spPr>
        <a:xfrm flipV="1">
          <a:off x="2908300" y="5660934"/>
          <a:ext cx="889000" cy="2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94887</xdr:rowOff>
    </xdr:from>
    <xdr:to>
      <xdr:col>5</xdr:col>
      <xdr:colOff>409575</xdr:colOff>
      <xdr:row>34</xdr:row>
      <xdr:rowOff>25037</xdr:rowOff>
    </xdr:to>
    <xdr:sp macro="" textlink="">
      <xdr:nvSpPr>
        <xdr:cNvPr id="67" name="フローチャート : 判断 66"/>
        <xdr:cNvSpPr/>
      </xdr:nvSpPr>
      <xdr:spPr>
        <a:xfrm>
          <a:off x="37465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16164</xdr:rowOff>
    </xdr:from>
    <xdr:ext cx="469744" cy="259045"/>
    <xdr:sp macro="" textlink="">
      <xdr:nvSpPr>
        <xdr:cNvPr id="68" name="テキスト ボックス 67"/>
        <xdr:cNvSpPr txBox="1"/>
      </xdr:nvSpPr>
      <xdr:spPr>
        <a:xfrm>
          <a:off x="3562427" y="58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48260</xdr:rowOff>
    </xdr:from>
    <xdr:to>
      <xdr:col>4</xdr:col>
      <xdr:colOff>155575</xdr:colOff>
      <xdr:row>34</xdr:row>
      <xdr:rowOff>58057</xdr:rowOff>
    </xdr:to>
    <xdr:cxnSp macro="">
      <xdr:nvCxnSpPr>
        <xdr:cNvPr id="69" name="直線コネクタ 68"/>
        <xdr:cNvCxnSpPr/>
      </xdr:nvCxnSpPr>
      <xdr:spPr>
        <a:xfrm>
          <a:off x="2019300" y="58775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113030</xdr:rowOff>
    </xdr:from>
    <xdr:to>
      <xdr:col>2</xdr:col>
      <xdr:colOff>638175</xdr:colOff>
      <xdr:row>34</xdr:row>
      <xdr:rowOff>48260</xdr:rowOff>
    </xdr:to>
    <xdr:cxnSp macro="">
      <xdr:nvCxnSpPr>
        <xdr:cNvPr id="72" name="直線コネクタ 71"/>
        <xdr:cNvCxnSpPr/>
      </xdr:nvCxnSpPr>
      <xdr:spPr>
        <a:xfrm>
          <a:off x="1130300" y="5770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167822</xdr:rowOff>
    </xdr:from>
    <xdr:to>
      <xdr:col>6</xdr:col>
      <xdr:colOff>561975</xdr:colOff>
      <xdr:row>34</xdr:row>
      <xdr:rowOff>97972</xdr:rowOff>
    </xdr:to>
    <xdr:sp macro="" textlink="">
      <xdr:nvSpPr>
        <xdr:cNvPr id="82" name="円/楕円 81"/>
        <xdr:cNvSpPr/>
      </xdr:nvSpPr>
      <xdr:spPr>
        <a:xfrm>
          <a:off x="4584700" y="58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19249</xdr:rowOff>
    </xdr:from>
    <xdr:ext cx="469744" cy="259045"/>
    <xdr:sp macro="" textlink="">
      <xdr:nvSpPr>
        <xdr:cNvPr id="83" name="議会費該当値テキスト"/>
        <xdr:cNvSpPr txBox="1"/>
      </xdr:nvSpPr>
      <xdr:spPr>
        <a:xfrm>
          <a:off x="4686300" y="56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123734</xdr:rowOff>
    </xdr:from>
    <xdr:to>
      <xdr:col>5</xdr:col>
      <xdr:colOff>409575</xdr:colOff>
      <xdr:row>33</xdr:row>
      <xdr:rowOff>53884</xdr:rowOff>
    </xdr:to>
    <xdr:sp macro="" textlink="">
      <xdr:nvSpPr>
        <xdr:cNvPr id="84" name="円/楕円 83"/>
        <xdr:cNvSpPr/>
      </xdr:nvSpPr>
      <xdr:spPr>
        <a:xfrm>
          <a:off x="3746500" y="56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70411</xdr:rowOff>
    </xdr:from>
    <xdr:ext cx="469744" cy="259045"/>
    <xdr:sp macro="" textlink="">
      <xdr:nvSpPr>
        <xdr:cNvPr id="85" name="テキスト ボックス 84"/>
        <xdr:cNvSpPr txBox="1"/>
      </xdr:nvSpPr>
      <xdr:spPr>
        <a:xfrm>
          <a:off x="3562427" y="53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7257</xdr:rowOff>
    </xdr:from>
    <xdr:to>
      <xdr:col>4</xdr:col>
      <xdr:colOff>206375</xdr:colOff>
      <xdr:row>34</xdr:row>
      <xdr:rowOff>108857</xdr:rowOff>
    </xdr:to>
    <xdr:sp macro="" textlink="">
      <xdr:nvSpPr>
        <xdr:cNvPr id="86" name="円/楕円 85"/>
        <xdr:cNvSpPr/>
      </xdr:nvSpPr>
      <xdr:spPr>
        <a:xfrm>
          <a:off x="2857500" y="58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125384</xdr:rowOff>
    </xdr:from>
    <xdr:ext cx="469744" cy="259045"/>
    <xdr:sp macro="" textlink="">
      <xdr:nvSpPr>
        <xdr:cNvPr id="87" name="テキスト ボックス 86"/>
        <xdr:cNvSpPr txBox="1"/>
      </xdr:nvSpPr>
      <xdr:spPr>
        <a:xfrm>
          <a:off x="2673427" y="561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168910</xdr:rowOff>
    </xdr:from>
    <xdr:to>
      <xdr:col>3</xdr:col>
      <xdr:colOff>3175</xdr:colOff>
      <xdr:row>34</xdr:row>
      <xdr:rowOff>99060</xdr:rowOff>
    </xdr:to>
    <xdr:sp macro="" textlink="">
      <xdr:nvSpPr>
        <xdr:cNvPr id="88" name="円/楕円 87"/>
        <xdr:cNvSpPr/>
      </xdr:nvSpPr>
      <xdr:spPr>
        <a:xfrm>
          <a:off x="1968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115587</xdr:rowOff>
    </xdr:from>
    <xdr:ext cx="469744" cy="259045"/>
    <xdr:sp macro="" textlink="">
      <xdr:nvSpPr>
        <xdr:cNvPr id="89" name="テキスト ボックス 88"/>
        <xdr:cNvSpPr txBox="1"/>
      </xdr:nvSpPr>
      <xdr:spPr>
        <a:xfrm>
          <a:off x="1784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62230</xdr:rowOff>
    </xdr:from>
    <xdr:to>
      <xdr:col>1</xdr:col>
      <xdr:colOff>485775</xdr:colOff>
      <xdr:row>33</xdr:row>
      <xdr:rowOff>163830</xdr:rowOff>
    </xdr:to>
    <xdr:sp macro="" textlink="">
      <xdr:nvSpPr>
        <xdr:cNvPr id="90" name="円/楕円 89"/>
        <xdr:cNvSpPr/>
      </xdr:nvSpPr>
      <xdr:spPr>
        <a:xfrm>
          <a:off x="1079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8907</xdr:rowOff>
    </xdr:from>
    <xdr:ext cx="469744" cy="259045"/>
    <xdr:sp macro="" textlink="">
      <xdr:nvSpPr>
        <xdr:cNvPr id="91" name="テキスト ボックス 90"/>
        <xdr:cNvSpPr txBox="1"/>
      </xdr:nvSpPr>
      <xdr:spPr>
        <a:xfrm>
          <a:off x="895427" y="54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97180</xdr:rowOff>
    </xdr:from>
    <xdr:to>
      <xdr:col>6</xdr:col>
      <xdr:colOff>511175</xdr:colOff>
      <xdr:row>57</xdr:row>
      <xdr:rowOff>144691</xdr:rowOff>
    </xdr:to>
    <xdr:cxnSp macro="">
      <xdr:nvCxnSpPr>
        <xdr:cNvPr id="121" name="直線コネクタ 120"/>
        <xdr:cNvCxnSpPr/>
      </xdr:nvCxnSpPr>
      <xdr:spPr>
        <a:xfrm>
          <a:off x="3797300" y="9869830"/>
          <a:ext cx="838200" cy="4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2544</xdr:rowOff>
    </xdr:from>
    <xdr:ext cx="534377" cy="259045"/>
    <xdr:sp macro="" textlink="">
      <xdr:nvSpPr>
        <xdr:cNvPr id="122" name="総務費平均値テキスト"/>
        <xdr:cNvSpPr txBox="1"/>
      </xdr:nvSpPr>
      <xdr:spPr>
        <a:xfrm>
          <a:off x="4686300" y="960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97180</xdr:rowOff>
    </xdr:from>
    <xdr:to>
      <xdr:col>5</xdr:col>
      <xdr:colOff>358775</xdr:colOff>
      <xdr:row>57</xdr:row>
      <xdr:rowOff>107677</xdr:rowOff>
    </xdr:to>
    <xdr:cxnSp macro="">
      <xdr:nvCxnSpPr>
        <xdr:cNvPr id="124" name="直線コネクタ 123"/>
        <xdr:cNvCxnSpPr/>
      </xdr:nvCxnSpPr>
      <xdr:spPr>
        <a:xfrm flipV="1">
          <a:off x="2908300" y="9869830"/>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33617</xdr:rowOff>
    </xdr:from>
    <xdr:to>
      <xdr:col>5</xdr:col>
      <xdr:colOff>409575</xdr:colOff>
      <xdr:row>56</xdr:row>
      <xdr:rowOff>135217</xdr:rowOff>
    </xdr:to>
    <xdr:sp macro="" textlink="">
      <xdr:nvSpPr>
        <xdr:cNvPr id="125" name="フローチャート : 判断 124"/>
        <xdr:cNvSpPr/>
      </xdr:nvSpPr>
      <xdr:spPr>
        <a:xfrm>
          <a:off x="37465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151744</xdr:rowOff>
    </xdr:from>
    <xdr:ext cx="534377" cy="259045"/>
    <xdr:sp macro="" textlink="">
      <xdr:nvSpPr>
        <xdr:cNvPr id="126" name="テキスト ボックス 125"/>
        <xdr:cNvSpPr txBox="1"/>
      </xdr:nvSpPr>
      <xdr:spPr>
        <a:xfrm>
          <a:off x="3530111" y="94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107677</xdr:rowOff>
    </xdr:from>
    <xdr:to>
      <xdr:col>4</xdr:col>
      <xdr:colOff>155575</xdr:colOff>
      <xdr:row>57</xdr:row>
      <xdr:rowOff>163341</xdr:rowOff>
    </xdr:to>
    <xdr:cxnSp macro="">
      <xdr:nvCxnSpPr>
        <xdr:cNvPr id="127" name="直線コネクタ 126"/>
        <xdr:cNvCxnSpPr/>
      </xdr:nvCxnSpPr>
      <xdr:spPr>
        <a:xfrm flipV="1">
          <a:off x="2019300" y="9880327"/>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163341</xdr:rowOff>
    </xdr:from>
    <xdr:to>
      <xdr:col>2</xdr:col>
      <xdr:colOff>638175</xdr:colOff>
      <xdr:row>58</xdr:row>
      <xdr:rowOff>35840</xdr:rowOff>
    </xdr:to>
    <xdr:cxnSp macro="">
      <xdr:nvCxnSpPr>
        <xdr:cNvPr id="130" name="直線コネクタ 129"/>
        <xdr:cNvCxnSpPr/>
      </xdr:nvCxnSpPr>
      <xdr:spPr>
        <a:xfrm flipV="1">
          <a:off x="1130300" y="9935991"/>
          <a:ext cx="889000" cy="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93891</xdr:rowOff>
    </xdr:from>
    <xdr:to>
      <xdr:col>6</xdr:col>
      <xdr:colOff>561975</xdr:colOff>
      <xdr:row>58</xdr:row>
      <xdr:rowOff>24041</xdr:rowOff>
    </xdr:to>
    <xdr:sp macro="" textlink="">
      <xdr:nvSpPr>
        <xdr:cNvPr id="140" name="円/楕円 139"/>
        <xdr:cNvSpPr/>
      </xdr:nvSpPr>
      <xdr:spPr>
        <a:xfrm>
          <a:off x="4584700" y="98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72318</xdr:rowOff>
    </xdr:from>
    <xdr:ext cx="534377" cy="259045"/>
    <xdr:sp macro="" textlink="">
      <xdr:nvSpPr>
        <xdr:cNvPr id="141" name="総務費該当値テキスト"/>
        <xdr:cNvSpPr txBox="1"/>
      </xdr:nvSpPr>
      <xdr:spPr>
        <a:xfrm>
          <a:off x="4686300" y="98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46380</xdr:rowOff>
    </xdr:from>
    <xdr:to>
      <xdr:col>5</xdr:col>
      <xdr:colOff>409575</xdr:colOff>
      <xdr:row>57</xdr:row>
      <xdr:rowOff>147980</xdr:rowOff>
    </xdr:to>
    <xdr:sp macro="" textlink="">
      <xdr:nvSpPr>
        <xdr:cNvPr id="142" name="円/楕円 141"/>
        <xdr:cNvSpPr/>
      </xdr:nvSpPr>
      <xdr:spPr>
        <a:xfrm>
          <a:off x="3746500" y="98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139107</xdr:rowOff>
    </xdr:from>
    <xdr:ext cx="534377" cy="259045"/>
    <xdr:sp macro="" textlink="">
      <xdr:nvSpPr>
        <xdr:cNvPr id="143" name="テキスト ボックス 142"/>
        <xdr:cNvSpPr txBox="1"/>
      </xdr:nvSpPr>
      <xdr:spPr>
        <a:xfrm>
          <a:off x="3530111" y="99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56877</xdr:rowOff>
    </xdr:from>
    <xdr:to>
      <xdr:col>4</xdr:col>
      <xdr:colOff>206375</xdr:colOff>
      <xdr:row>57</xdr:row>
      <xdr:rowOff>158477</xdr:rowOff>
    </xdr:to>
    <xdr:sp macro="" textlink="">
      <xdr:nvSpPr>
        <xdr:cNvPr id="144" name="円/楕円 143"/>
        <xdr:cNvSpPr/>
      </xdr:nvSpPr>
      <xdr:spPr>
        <a:xfrm>
          <a:off x="2857500" y="98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149604</xdr:rowOff>
    </xdr:from>
    <xdr:ext cx="534377" cy="259045"/>
    <xdr:sp macro="" textlink="">
      <xdr:nvSpPr>
        <xdr:cNvPr id="145" name="テキスト ボックス 144"/>
        <xdr:cNvSpPr txBox="1"/>
      </xdr:nvSpPr>
      <xdr:spPr>
        <a:xfrm>
          <a:off x="2641111" y="992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112541</xdr:rowOff>
    </xdr:from>
    <xdr:to>
      <xdr:col>3</xdr:col>
      <xdr:colOff>3175</xdr:colOff>
      <xdr:row>58</xdr:row>
      <xdr:rowOff>42691</xdr:rowOff>
    </xdr:to>
    <xdr:sp macro="" textlink="">
      <xdr:nvSpPr>
        <xdr:cNvPr id="146" name="円/楕円 145"/>
        <xdr:cNvSpPr/>
      </xdr:nvSpPr>
      <xdr:spPr>
        <a:xfrm>
          <a:off x="1968500" y="98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33818</xdr:rowOff>
    </xdr:from>
    <xdr:ext cx="534377" cy="259045"/>
    <xdr:sp macro="" textlink="">
      <xdr:nvSpPr>
        <xdr:cNvPr id="147" name="テキスト ボックス 146"/>
        <xdr:cNvSpPr txBox="1"/>
      </xdr:nvSpPr>
      <xdr:spPr>
        <a:xfrm>
          <a:off x="1752111" y="997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156490</xdr:rowOff>
    </xdr:from>
    <xdr:to>
      <xdr:col>1</xdr:col>
      <xdr:colOff>485775</xdr:colOff>
      <xdr:row>58</xdr:row>
      <xdr:rowOff>86640</xdr:rowOff>
    </xdr:to>
    <xdr:sp macro="" textlink="">
      <xdr:nvSpPr>
        <xdr:cNvPr id="148" name="円/楕円 147"/>
        <xdr:cNvSpPr/>
      </xdr:nvSpPr>
      <xdr:spPr>
        <a:xfrm>
          <a:off x="1079500" y="99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77767</xdr:rowOff>
    </xdr:from>
    <xdr:ext cx="534377" cy="259045"/>
    <xdr:sp macro="" textlink="">
      <xdr:nvSpPr>
        <xdr:cNvPr id="149" name="テキスト ボックス 148"/>
        <xdr:cNvSpPr txBox="1"/>
      </xdr:nvSpPr>
      <xdr:spPr>
        <a:xfrm>
          <a:off x="863111" y="100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122943</xdr:rowOff>
    </xdr:from>
    <xdr:to>
      <xdr:col>6</xdr:col>
      <xdr:colOff>511175</xdr:colOff>
      <xdr:row>76</xdr:row>
      <xdr:rowOff>144414</xdr:rowOff>
    </xdr:to>
    <xdr:cxnSp macro="">
      <xdr:nvCxnSpPr>
        <xdr:cNvPr id="177" name="直線コネクタ 176"/>
        <xdr:cNvCxnSpPr/>
      </xdr:nvCxnSpPr>
      <xdr:spPr>
        <a:xfrm flipV="1">
          <a:off x="3797300" y="13153143"/>
          <a:ext cx="838200" cy="2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138134</xdr:rowOff>
    </xdr:from>
    <xdr:ext cx="599010" cy="259045"/>
    <xdr:sp macro="" textlink="">
      <xdr:nvSpPr>
        <xdr:cNvPr id="178" name="民生費平均値テキスト"/>
        <xdr:cNvSpPr txBox="1"/>
      </xdr:nvSpPr>
      <xdr:spPr>
        <a:xfrm>
          <a:off x="4686300" y="1316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144414</xdr:rowOff>
    </xdr:from>
    <xdr:to>
      <xdr:col>5</xdr:col>
      <xdr:colOff>358775</xdr:colOff>
      <xdr:row>77</xdr:row>
      <xdr:rowOff>3843</xdr:rowOff>
    </xdr:to>
    <xdr:cxnSp macro="">
      <xdr:nvCxnSpPr>
        <xdr:cNvPr id="180" name="直線コネクタ 179"/>
        <xdr:cNvCxnSpPr/>
      </xdr:nvCxnSpPr>
      <xdr:spPr>
        <a:xfrm flipV="1">
          <a:off x="2908300" y="13174614"/>
          <a:ext cx="889000" cy="3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158229</xdr:rowOff>
    </xdr:from>
    <xdr:to>
      <xdr:col>5</xdr:col>
      <xdr:colOff>409575</xdr:colOff>
      <xdr:row>77</xdr:row>
      <xdr:rowOff>88379</xdr:rowOff>
    </xdr:to>
    <xdr:sp macro="" textlink="">
      <xdr:nvSpPr>
        <xdr:cNvPr id="181" name="フローチャート : 判断 180"/>
        <xdr:cNvSpPr/>
      </xdr:nvSpPr>
      <xdr:spPr>
        <a:xfrm>
          <a:off x="3746500" y="1318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79506</xdr:rowOff>
    </xdr:from>
    <xdr:ext cx="599010" cy="259045"/>
    <xdr:sp macro="" textlink="">
      <xdr:nvSpPr>
        <xdr:cNvPr id="182" name="テキスト ボックス 181"/>
        <xdr:cNvSpPr txBox="1"/>
      </xdr:nvSpPr>
      <xdr:spPr>
        <a:xfrm>
          <a:off x="3497794" y="1328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3843</xdr:rowOff>
    </xdr:from>
    <xdr:to>
      <xdr:col>4</xdr:col>
      <xdr:colOff>155575</xdr:colOff>
      <xdr:row>77</xdr:row>
      <xdr:rowOff>38311</xdr:rowOff>
    </xdr:to>
    <xdr:cxnSp macro="">
      <xdr:nvCxnSpPr>
        <xdr:cNvPr id="183" name="直線コネクタ 182"/>
        <xdr:cNvCxnSpPr/>
      </xdr:nvCxnSpPr>
      <xdr:spPr>
        <a:xfrm flipV="1">
          <a:off x="2019300" y="13205493"/>
          <a:ext cx="889000" cy="3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128464</xdr:rowOff>
    </xdr:from>
    <xdr:ext cx="599010" cy="259045"/>
    <xdr:sp macro="" textlink="">
      <xdr:nvSpPr>
        <xdr:cNvPr id="185" name="テキスト ボックス 184"/>
        <xdr:cNvSpPr txBox="1"/>
      </xdr:nvSpPr>
      <xdr:spPr>
        <a:xfrm>
          <a:off x="2608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38311</xdr:rowOff>
    </xdr:from>
    <xdr:to>
      <xdr:col>2</xdr:col>
      <xdr:colOff>638175</xdr:colOff>
      <xdr:row>77</xdr:row>
      <xdr:rowOff>58972</xdr:rowOff>
    </xdr:to>
    <xdr:cxnSp macro="">
      <xdr:nvCxnSpPr>
        <xdr:cNvPr id="186" name="直線コネクタ 185"/>
        <xdr:cNvCxnSpPr/>
      </xdr:nvCxnSpPr>
      <xdr:spPr>
        <a:xfrm flipV="1">
          <a:off x="1130300" y="13239961"/>
          <a:ext cx="889000" cy="2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154305</xdr:rowOff>
    </xdr:from>
    <xdr:ext cx="599010" cy="259045"/>
    <xdr:sp macro="" textlink="">
      <xdr:nvSpPr>
        <xdr:cNvPr id="188" name="テキスト ボックス 187"/>
        <xdr:cNvSpPr txBox="1"/>
      </xdr:nvSpPr>
      <xdr:spPr>
        <a:xfrm>
          <a:off x="1719794" y="1335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170161</xdr:rowOff>
    </xdr:from>
    <xdr:ext cx="599010" cy="259045"/>
    <xdr:sp macro="" textlink="">
      <xdr:nvSpPr>
        <xdr:cNvPr id="190" name="テキスト ボックス 189"/>
        <xdr:cNvSpPr txBox="1"/>
      </xdr:nvSpPr>
      <xdr:spPr>
        <a:xfrm>
          <a:off x="830794" y="133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72143</xdr:rowOff>
    </xdr:from>
    <xdr:to>
      <xdr:col>6</xdr:col>
      <xdr:colOff>561975</xdr:colOff>
      <xdr:row>77</xdr:row>
      <xdr:rowOff>2293</xdr:rowOff>
    </xdr:to>
    <xdr:sp macro="" textlink="">
      <xdr:nvSpPr>
        <xdr:cNvPr id="196" name="円/楕円 195"/>
        <xdr:cNvSpPr/>
      </xdr:nvSpPr>
      <xdr:spPr>
        <a:xfrm>
          <a:off x="4584700" y="131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95021</xdr:rowOff>
    </xdr:from>
    <xdr:ext cx="599010" cy="259045"/>
    <xdr:sp macro="" textlink="">
      <xdr:nvSpPr>
        <xdr:cNvPr id="197" name="民生費該当値テキスト"/>
        <xdr:cNvSpPr txBox="1"/>
      </xdr:nvSpPr>
      <xdr:spPr>
        <a:xfrm>
          <a:off x="4686300" y="1295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178,665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93614</xdr:rowOff>
    </xdr:from>
    <xdr:to>
      <xdr:col>5</xdr:col>
      <xdr:colOff>409575</xdr:colOff>
      <xdr:row>77</xdr:row>
      <xdr:rowOff>23764</xdr:rowOff>
    </xdr:to>
    <xdr:sp macro="" textlink="">
      <xdr:nvSpPr>
        <xdr:cNvPr id="198" name="円/楕円 197"/>
        <xdr:cNvSpPr/>
      </xdr:nvSpPr>
      <xdr:spPr>
        <a:xfrm>
          <a:off x="3746500" y="131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40291</xdr:rowOff>
    </xdr:from>
    <xdr:ext cx="599010" cy="259045"/>
    <xdr:sp macro="" textlink="">
      <xdr:nvSpPr>
        <xdr:cNvPr id="199" name="テキスト ボックス 198"/>
        <xdr:cNvSpPr txBox="1"/>
      </xdr:nvSpPr>
      <xdr:spPr>
        <a:xfrm>
          <a:off x="3497794" y="1289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173,969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124493</xdr:rowOff>
    </xdr:from>
    <xdr:to>
      <xdr:col>4</xdr:col>
      <xdr:colOff>206375</xdr:colOff>
      <xdr:row>77</xdr:row>
      <xdr:rowOff>54643</xdr:rowOff>
    </xdr:to>
    <xdr:sp macro="" textlink="">
      <xdr:nvSpPr>
        <xdr:cNvPr id="200" name="円/楕円 199"/>
        <xdr:cNvSpPr/>
      </xdr:nvSpPr>
      <xdr:spPr>
        <a:xfrm>
          <a:off x="2857500" y="1315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71170</xdr:rowOff>
    </xdr:from>
    <xdr:ext cx="599010" cy="259045"/>
    <xdr:sp macro="" textlink="">
      <xdr:nvSpPr>
        <xdr:cNvPr id="201" name="テキスト ボックス 200"/>
        <xdr:cNvSpPr txBox="1"/>
      </xdr:nvSpPr>
      <xdr:spPr>
        <a:xfrm>
          <a:off x="2608794" y="1292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167,215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158961</xdr:rowOff>
    </xdr:from>
    <xdr:to>
      <xdr:col>3</xdr:col>
      <xdr:colOff>3175</xdr:colOff>
      <xdr:row>77</xdr:row>
      <xdr:rowOff>89111</xdr:rowOff>
    </xdr:to>
    <xdr:sp macro="" textlink="">
      <xdr:nvSpPr>
        <xdr:cNvPr id="202" name="円/楕円 201"/>
        <xdr:cNvSpPr/>
      </xdr:nvSpPr>
      <xdr:spPr>
        <a:xfrm>
          <a:off x="1968500" y="1318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105639</xdr:rowOff>
    </xdr:from>
    <xdr:ext cx="599010" cy="259045"/>
    <xdr:sp macro="" textlink="">
      <xdr:nvSpPr>
        <xdr:cNvPr id="203" name="テキスト ボックス 202"/>
        <xdr:cNvSpPr txBox="1"/>
      </xdr:nvSpPr>
      <xdr:spPr>
        <a:xfrm>
          <a:off x="1719794" y="1296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8172</xdr:rowOff>
    </xdr:from>
    <xdr:to>
      <xdr:col>1</xdr:col>
      <xdr:colOff>485775</xdr:colOff>
      <xdr:row>77</xdr:row>
      <xdr:rowOff>109772</xdr:rowOff>
    </xdr:to>
    <xdr:sp macro="" textlink="">
      <xdr:nvSpPr>
        <xdr:cNvPr id="204" name="円/楕円 203"/>
        <xdr:cNvSpPr/>
      </xdr:nvSpPr>
      <xdr:spPr>
        <a:xfrm>
          <a:off x="1079500" y="132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126299</xdr:rowOff>
    </xdr:from>
    <xdr:ext cx="599010" cy="259045"/>
    <xdr:sp macro="" textlink="">
      <xdr:nvSpPr>
        <xdr:cNvPr id="205" name="テキスト ボックス 204"/>
        <xdr:cNvSpPr txBox="1"/>
      </xdr:nvSpPr>
      <xdr:spPr>
        <a:xfrm>
          <a:off x="830794" y="1298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109944</xdr:rowOff>
    </xdr:from>
    <xdr:to>
      <xdr:col>6</xdr:col>
      <xdr:colOff>511175</xdr:colOff>
      <xdr:row>95</xdr:row>
      <xdr:rowOff>137109</xdr:rowOff>
    </xdr:to>
    <xdr:cxnSp macro="">
      <xdr:nvCxnSpPr>
        <xdr:cNvPr id="235" name="直線コネクタ 234"/>
        <xdr:cNvCxnSpPr/>
      </xdr:nvCxnSpPr>
      <xdr:spPr>
        <a:xfrm>
          <a:off x="3797300" y="16397694"/>
          <a:ext cx="838200" cy="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130218</xdr:rowOff>
    </xdr:from>
    <xdr:ext cx="534377" cy="259045"/>
    <xdr:sp macro="" textlink="">
      <xdr:nvSpPr>
        <xdr:cNvPr id="236" name="衛生費平均値テキスト"/>
        <xdr:cNvSpPr txBox="1"/>
      </xdr:nvSpPr>
      <xdr:spPr>
        <a:xfrm>
          <a:off x="4686300" y="1607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109944</xdr:rowOff>
    </xdr:from>
    <xdr:to>
      <xdr:col>5</xdr:col>
      <xdr:colOff>358775</xdr:colOff>
      <xdr:row>95</xdr:row>
      <xdr:rowOff>122365</xdr:rowOff>
    </xdr:to>
    <xdr:cxnSp macro="">
      <xdr:nvCxnSpPr>
        <xdr:cNvPr id="238" name="直線コネクタ 237"/>
        <xdr:cNvCxnSpPr/>
      </xdr:nvCxnSpPr>
      <xdr:spPr>
        <a:xfrm flipV="1">
          <a:off x="2908300" y="16397694"/>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141973</xdr:rowOff>
    </xdr:from>
    <xdr:to>
      <xdr:col>5</xdr:col>
      <xdr:colOff>409575</xdr:colOff>
      <xdr:row>95</xdr:row>
      <xdr:rowOff>72123</xdr:rowOff>
    </xdr:to>
    <xdr:sp macro="" textlink="">
      <xdr:nvSpPr>
        <xdr:cNvPr id="239" name="フローチャート : 判断 238"/>
        <xdr:cNvSpPr/>
      </xdr:nvSpPr>
      <xdr:spPr>
        <a:xfrm>
          <a:off x="3746500" y="162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88650</xdr:rowOff>
    </xdr:from>
    <xdr:ext cx="534377" cy="259045"/>
    <xdr:sp macro="" textlink="">
      <xdr:nvSpPr>
        <xdr:cNvPr id="240" name="テキスト ボックス 239"/>
        <xdr:cNvSpPr txBox="1"/>
      </xdr:nvSpPr>
      <xdr:spPr>
        <a:xfrm>
          <a:off x="3530111" y="160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122365</xdr:rowOff>
    </xdr:from>
    <xdr:to>
      <xdr:col>4</xdr:col>
      <xdr:colOff>155575</xdr:colOff>
      <xdr:row>95</xdr:row>
      <xdr:rowOff>139548</xdr:rowOff>
    </xdr:to>
    <xdr:cxnSp macro="">
      <xdr:nvCxnSpPr>
        <xdr:cNvPr id="241" name="直線コネクタ 240"/>
        <xdr:cNvCxnSpPr/>
      </xdr:nvCxnSpPr>
      <xdr:spPr>
        <a:xfrm flipV="1">
          <a:off x="2019300" y="16410115"/>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100000</xdr:rowOff>
    </xdr:from>
    <xdr:to>
      <xdr:col>2</xdr:col>
      <xdr:colOff>638175</xdr:colOff>
      <xdr:row>95</xdr:row>
      <xdr:rowOff>139548</xdr:rowOff>
    </xdr:to>
    <xdr:cxnSp macro="">
      <xdr:nvCxnSpPr>
        <xdr:cNvPr id="244" name="直線コネクタ 243"/>
        <xdr:cNvCxnSpPr/>
      </xdr:nvCxnSpPr>
      <xdr:spPr>
        <a:xfrm>
          <a:off x="1130300" y="16387750"/>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86309</xdr:rowOff>
    </xdr:from>
    <xdr:to>
      <xdr:col>6</xdr:col>
      <xdr:colOff>561975</xdr:colOff>
      <xdr:row>96</xdr:row>
      <xdr:rowOff>16459</xdr:rowOff>
    </xdr:to>
    <xdr:sp macro="" textlink="">
      <xdr:nvSpPr>
        <xdr:cNvPr id="254" name="円/楕円 253"/>
        <xdr:cNvSpPr/>
      </xdr:nvSpPr>
      <xdr:spPr>
        <a:xfrm>
          <a:off x="4584700" y="163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64736</xdr:rowOff>
    </xdr:from>
    <xdr:ext cx="534377" cy="259045"/>
    <xdr:sp macro="" textlink="">
      <xdr:nvSpPr>
        <xdr:cNvPr id="255" name="衛生費該当値テキスト"/>
        <xdr:cNvSpPr txBox="1"/>
      </xdr:nvSpPr>
      <xdr:spPr>
        <a:xfrm>
          <a:off x="4686300" y="1635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25,568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59144</xdr:rowOff>
    </xdr:from>
    <xdr:to>
      <xdr:col>5</xdr:col>
      <xdr:colOff>409575</xdr:colOff>
      <xdr:row>95</xdr:row>
      <xdr:rowOff>160744</xdr:rowOff>
    </xdr:to>
    <xdr:sp macro="" textlink="">
      <xdr:nvSpPr>
        <xdr:cNvPr id="256" name="円/楕円 255"/>
        <xdr:cNvSpPr/>
      </xdr:nvSpPr>
      <xdr:spPr>
        <a:xfrm>
          <a:off x="3746500" y="1634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151871</xdr:rowOff>
    </xdr:from>
    <xdr:ext cx="534377" cy="259045"/>
    <xdr:sp macro="" textlink="">
      <xdr:nvSpPr>
        <xdr:cNvPr id="257" name="テキスト ボックス 256"/>
        <xdr:cNvSpPr txBox="1"/>
      </xdr:nvSpPr>
      <xdr:spPr>
        <a:xfrm>
          <a:off x="3530111" y="1643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71565</xdr:rowOff>
    </xdr:from>
    <xdr:to>
      <xdr:col>4</xdr:col>
      <xdr:colOff>206375</xdr:colOff>
      <xdr:row>96</xdr:row>
      <xdr:rowOff>1715</xdr:rowOff>
    </xdr:to>
    <xdr:sp macro="" textlink="">
      <xdr:nvSpPr>
        <xdr:cNvPr id="258" name="円/楕円 257"/>
        <xdr:cNvSpPr/>
      </xdr:nvSpPr>
      <xdr:spPr>
        <a:xfrm>
          <a:off x="2857500" y="163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164292</xdr:rowOff>
    </xdr:from>
    <xdr:ext cx="534377" cy="259045"/>
    <xdr:sp macro="" textlink="">
      <xdr:nvSpPr>
        <xdr:cNvPr id="259" name="テキスト ボックス 258"/>
        <xdr:cNvSpPr txBox="1"/>
      </xdr:nvSpPr>
      <xdr:spPr>
        <a:xfrm>
          <a:off x="2641111" y="1645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88748</xdr:rowOff>
    </xdr:from>
    <xdr:to>
      <xdr:col>3</xdr:col>
      <xdr:colOff>3175</xdr:colOff>
      <xdr:row>96</xdr:row>
      <xdr:rowOff>18898</xdr:rowOff>
    </xdr:to>
    <xdr:sp macro="" textlink="">
      <xdr:nvSpPr>
        <xdr:cNvPr id="260" name="円/楕円 259"/>
        <xdr:cNvSpPr/>
      </xdr:nvSpPr>
      <xdr:spPr>
        <a:xfrm>
          <a:off x="1968500" y="163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10025</xdr:rowOff>
    </xdr:from>
    <xdr:ext cx="534377" cy="259045"/>
    <xdr:sp macro="" textlink="">
      <xdr:nvSpPr>
        <xdr:cNvPr id="261" name="テキスト ボックス 260"/>
        <xdr:cNvSpPr txBox="1"/>
      </xdr:nvSpPr>
      <xdr:spPr>
        <a:xfrm>
          <a:off x="1752111" y="164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49200</xdr:rowOff>
    </xdr:from>
    <xdr:to>
      <xdr:col>1</xdr:col>
      <xdr:colOff>485775</xdr:colOff>
      <xdr:row>95</xdr:row>
      <xdr:rowOff>150800</xdr:rowOff>
    </xdr:to>
    <xdr:sp macro="" textlink="">
      <xdr:nvSpPr>
        <xdr:cNvPr id="262" name="円/楕円 261"/>
        <xdr:cNvSpPr/>
      </xdr:nvSpPr>
      <xdr:spPr>
        <a:xfrm>
          <a:off x="1079500" y="163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141927</xdr:rowOff>
    </xdr:from>
    <xdr:ext cx="534377" cy="259045"/>
    <xdr:sp macro="" textlink="">
      <xdr:nvSpPr>
        <xdr:cNvPr id="263" name="テキスト ボックス 262"/>
        <xdr:cNvSpPr txBox="1"/>
      </xdr:nvSpPr>
      <xdr:spPr>
        <a:xfrm>
          <a:off x="863111" y="1642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167132</xdr:rowOff>
    </xdr:from>
    <xdr:to>
      <xdr:col>15</xdr:col>
      <xdr:colOff>180975</xdr:colOff>
      <xdr:row>34</xdr:row>
      <xdr:rowOff>1625</xdr:rowOff>
    </xdr:to>
    <xdr:cxnSp macro="">
      <xdr:nvCxnSpPr>
        <xdr:cNvPr id="290" name="直線コネクタ 289"/>
        <xdr:cNvCxnSpPr/>
      </xdr:nvCxnSpPr>
      <xdr:spPr>
        <a:xfrm flipV="1">
          <a:off x="9639300" y="5824982"/>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53611</xdr:rowOff>
    </xdr:from>
    <xdr:ext cx="378565" cy="259045"/>
    <xdr:sp macro="" textlink="">
      <xdr:nvSpPr>
        <xdr:cNvPr id="291" name="労働費平均値テキスト"/>
        <xdr:cNvSpPr txBox="1"/>
      </xdr:nvSpPr>
      <xdr:spPr>
        <a:xfrm>
          <a:off x="10528300" y="62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125984</xdr:rowOff>
    </xdr:from>
    <xdr:to>
      <xdr:col>14</xdr:col>
      <xdr:colOff>28575</xdr:colOff>
      <xdr:row>34</xdr:row>
      <xdr:rowOff>1625</xdr:rowOff>
    </xdr:to>
    <xdr:cxnSp macro="">
      <xdr:nvCxnSpPr>
        <xdr:cNvPr id="293" name="直線コネクタ 292"/>
        <xdr:cNvCxnSpPr/>
      </xdr:nvCxnSpPr>
      <xdr:spPr>
        <a:xfrm>
          <a:off x="8750300" y="5783834"/>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165252</xdr:rowOff>
    </xdr:from>
    <xdr:to>
      <xdr:col>14</xdr:col>
      <xdr:colOff>79375</xdr:colOff>
      <xdr:row>36</xdr:row>
      <xdr:rowOff>95402</xdr:rowOff>
    </xdr:to>
    <xdr:sp macro="" textlink="">
      <xdr:nvSpPr>
        <xdr:cNvPr id="294" name="フローチャート : 判断 293"/>
        <xdr:cNvSpPr/>
      </xdr:nvSpPr>
      <xdr:spPr>
        <a:xfrm>
          <a:off x="9588500" y="616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86529</xdr:rowOff>
    </xdr:from>
    <xdr:ext cx="378565" cy="259045"/>
    <xdr:sp macro="" textlink="">
      <xdr:nvSpPr>
        <xdr:cNvPr id="295" name="テキスト ボックス 294"/>
        <xdr:cNvSpPr txBox="1"/>
      </xdr:nvSpPr>
      <xdr:spPr>
        <a:xfrm>
          <a:off x="9450017" y="625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107696</xdr:rowOff>
    </xdr:from>
    <xdr:to>
      <xdr:col>12</xdr:col>
      <xdr:colOff>511175</xdr:colOff>
      <xdr:row>33</xdr:row>
      <xdr:rowOff>125984</xdr:rowOff>
    </xdr:to>
    <xdr:cxnSp macro="">
      <xdr:nvCxnSpPr>
        <xdr:cNvPr id="296" name="直線コネクタ 295"/>
        <xdr:cNvCxnSpPr/>
      </xdr:nvCxnSpPr>
      <xdr:spPr>
        <a:xfrm>
          <a:off x="7861300" y="576554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72813</xdr:rowOff>
    </xdr:from>
    <xdr:ext cx="378565" cy="259045"/>
    <xdr:sp macro="" textlink="">
      <xdr:nvSpPr>
        <xdr:cNvPr id="298" name="テキスト ボックス 297"/>
        <xdr:cNvSpPr txBox="1"/>
      </xdr:nvSpPr>
      <xdr:spPr>
        <a:xfrm>
          <a:off x="8561017" y="624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107696</xdr:rowOff>
    </xdr:from>
    <xdr:to>
      <xdr:col>11</xdr:col>
      <xdr:colOff>307975</xdr:colOff>
      <xdr:row>33</xdr:row>
      <xdr:rowOff>116840</xdr:rowOff>
    </xdr:to>
    <xdr:cxnSp macro="">
      <xdr:nvCxnSpPr>
        <xdr:cNvPr id="299" name="直線コネクタ 298"/>
        <xdr:cNvCxnSpPr/>
      </xdr:nvCxnSpPr>
      <xdr:spPr>
        <a:xfrm flipV="1">
          <a:off x="6972300" y="576554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79214</xdr:rowOff>
    </xdr:from>
    <xdr:ext cx="469744" cy="259045"/>
    <xdr:sp macro="" textlink="">
      <xdr:nvSpPr>
        <xdr:cNvPr id="301" name="テキスト ボックス 300"/>
        <xdr:cNvSpPr txBox="1"/>
      </xdr:nvSpPr>
      <xdr:spPr>
        <a:xfrm>
          <a:off x="7626427"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169740</xdr:rowOff>
    </xdr:from>
    <xdr:ext cx="469744" cy="259045"/>
    <xdr:sp macro="" textlink="">
      <xdr:nvSpPr>
        <xdr:cNvPr id="303" name="テキスト ボックス 302"/>
        <xdr:cNvSpPr txBox="1"/>
      </xdr:nvSpPr>
      <xdr:spPr>
        <a:xfrm>
          <a:off x="6737427" y="59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116332</xdr:rowOff>
    </xdr:from>
    <xdr:to>
      <xdr:col>15</xdr:col>
      <xdr:colOff>231775</xdr:colOff>
      <xdr:row>34</xdr:row>
      <xdr:rowOff>46482</xdr:rowOff>
    </xdr:to>
    <xdr:sp macro="" textlink="">
      <xdr:nvSpPr>
        <xdr:cNvPr id="309" name="円/楕円 308"/>
        <xdr:cNvSpPr/>
      </xdr:nvSpPr>
      <xdr:spPr>
        <a:xfrm>
          <a:off x="10426700" y="57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139209</xdr:rowOff>
    </xdr:from>
    <xdr:ext cx="469744" cy="259045"/>
    <xdr:sp macro="" textlink="">
      <xdr:nvSpPr>
        <xdr:cNvPr id="310" name="労働費該当値テキスト"/>
        <xdr:cNvSpPr txBox="1"/>
      </xdr:nvSpPr>
      <xdr:spPr>
        <a:xfrm>
          <a:off x="10528300" y="562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122275</xdr:rowOff>
    </xdr:from>
    <xdr:to>
      <xdr:col>14</xdr:col>
      <xdr:colOff>79375</xdr:colOff>
      <xdr:row>34</xdr:row>
      <xdr:rowOff>52425</xdr:rowOff>
    </xdr:to>
    <xdr:sp macro="" textlink="">
      <xdr:nvSpPr>
        <xdr:cNvPr id="311" name="円/楕円 310"/>
        <xdr:cNvSpPr/>
      </xdr:nvSpPr>
      <xdr:spPr>
        <a:xfrm>
          <a:off x="9588500" y="57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68952</xdr:rowOff>
    </xdr:from>
    <xdr:ext cx="469744" cy="259045"/>
    <xdr:sp macro="" textlink="">
      <xdr:nvSpPr>
        <xdr:cNvPr id="312" name="テキスト ボックス 311"/>
        <xdr:cNvSpPr txBox="1"/>
      </xdr:nvSpPr>
      <xdr:spPr>
        <a:xfrm>
          <a:off x="9404427" y="55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75184</xdr:rowOff>
    </xdr:from>
    <xdr:to>
      <xdr:col>12</xdr:col>
      <xdr:colOff>561975</xdr:colOff>
      <xdr:row>34</xdr:row>
      <xdr:rowOff>5334</xdr:rowOff>
    </xdr:to>
    <xdr:sp macro="" textlink="">
      <xdr:nvSpPr>
        <xdr:cNvPr id="313" name="円/楕円 312"/>
        <xdr:cNvSpPr/>
      </xdr:nvSpPr>
      <xdr:spPr>
        <a:xfrm>
          <a:off x="8699500" y="57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21861</xdr:rowOff>
    </xdr:from>
    <xdr:ext cx="469744" cy="259045"/>
    <xdr:sp macro="" textlink="">
      <xdr:nvSpPr>
        <xdr:cNvPr id="314" name="テキスト ボックス 313"/>
        <xdr:cNvSpPr txBox="1"/>
      </xdr:nvSpPr>
      <xdr:spPr>
        <a:xfrm>
          <a:off x="8515427" y="550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56896</xdr:rowOff>
    </xdr:from>
    <xdr:to>
      <xdr:col>11</xdr:col>
      <xdr:colOff>358775</xdr:colOff>
      <xdr:row>33</xdr:row>
      <xdr:rowOff>158496</xdr:rowOff>
    </xdr:to>
    <xdr:sp macro="" textlink="">
      <xdr:nvSpPr>
        <xdr:cNvPr id="315" name="円/楕円 314"/>
        <xdr:cNvSpPr/>
      </xdr:nvSpPr>
      <xdr:spPr>
        <a:xfrm>
          <a:off x="7810500" y="57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3573</xdr:rowOff>
    </xdr:from>
    <xdr:ext cx="469744" cy="259045"/>
    <xdr:sp macro="" textlink="">
      <xdr:nvSpPr>
        <xdr:cNvPr id="316" name="テキスト ボックス 315"/>
        <xdr:cNvSpPr txBox="1"/>
      </xdr:nvSpPr>
      <xdr:spPr>
        <a:xfrm>
          <a:off x="7626427" y="548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66040</xdr:rowOff>
    </xdr:from>
    <xdr:to>
      <xdr:col>10</xdr:col>
      <xdr:colOff>155575</xdr:colOff>
      <xdr:row>33</xdr:row>
      <xdr:rowOff>167640</xdr:rowOff>
    </xdr:to>
    <xdr:sp macro="" textlink="">
      <xdr:nvSpPr>
        <xdr:cNvPr id="317" name="円/楕円 316"/>
        <xdr:cNvSpPr/>
      </xdr:nvSpPr>
      <xdr:spPr>
        <a:xfrm>
          <a:off x="6921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12717</xdr:rowOff>
    </xdr:from>
    <xdr:ext cx="469744" cy="259045"/>
    <xdr:sp macro="" textlink="">
      <xdr:nvSpPr>
        <xdr:cNvPr id="318" name="テキスト ボックス 317"/>
        <xdr:cNvSpPr txBox="1"/>
      </xdr:nvSpPr>
      <xdr:spPr>
        <a:xfrm>
          <a:off x="6737427" y="54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8636</xdr:rowOff>
    </xdr:from>
    <xdr:to>
      <xdr:col>15</xdr:col>
      <xdr:colOff>180975</xdr:colOff>
      <xdr:row>59</xdr:row>
      <xdr:rowOff>14732</xdr:rowOff>
    </xdr:to>
    <xdr:cxnSp macro="">
      <xdr:nvCxnSpPr>
        <xdr:cNvPr id="347" name="直線コネクタ 346"/>
        <xdr:cNvCxnSpPr/>
      </xdr:nvCxnSpPr>
      <xdr:spPr>
        <a:xfrm>
          <a:off x="9639300" y="1012418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167360</xdr:rowOff>
    </xdr:from>
    <xdr:to>
      <xdr:col>14</xdr:col>
      <xdr:colOff>28575</xdr:colOff>
      <xdr:row>59</xdr:row>
      <xdr:rowOff>8636</xdr:rowOff>
    </xdr:to>
    <xdr:cxnSp macro="">
      <xdr:nvCxnSpPr>
        <xdr:cNvPr id="350" name="直線コネクタ 349"/>
        <xdr:cNvCxnSpPr/>
      </xdr:nvCxnSpPr>
      <xdr:spPr>
        <a:xfrm>
          <a:off x="8750300" y="10111460"/>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43561</xdr:rowOff>
    </xdr:from>
    <xdr:to>
      <xdr:col>14</xdr:col>
      <xdr:colOff>79375</xdr:colOff>
      <xdr:row>56</xdr:row>
      <xdr:rowOff>145161</xdr:rowOff>
    </xdr:to>
    <xdr:sp macro="" textlink="">
      <xdr:nvSpPr>
        <xdr:cNvPr id="351" name="フローチャート : 判断 350"/>
        <xdr:cNvSpPr/>
      </xdr:nvSpPr>
      <xdr:spPr>
        <a:xfrm>
          <a:off x="9588500" y="96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161688</xdr:rowOff>
    </xdr:from>
    <xdr:ext cx="469744" cy="259045"/>
    <xdr:sp macro="" textlink="">
      <xdr:nvSpPr>
        <xdr:cNvPr id="352" name="テキスト ボックス 351"/>
        <xdr:cNvSpPr txBox="1"/>
      </xdr:nvSpPr>
      <xdr:spPr>
        <a:xfrm>
          <a:off x="9404427" y="941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167360</xdr:rowOff>
    </xdr:from>
    <xdr:to>
      <xdr:col>12</xdr:col>
      <xdr:colOff>511175</xdr:colOff>
      <xdr:row>59</xdr:row>
      <xdr:rowOff>10389</xdr:rowOff>
    </xdr:to>
    <xdr:cxnSp macro="">
      <xdr:nvCxnSpPr>
        <xdr:cNvPr id="353" name="直線コネクタ 352"/>
        <xdr:cNvCxnSpPr/>
      </xdr:nvCxnSpPr>
      <xdr:spPr>
        <a:xfrm flipV="1">
          <a:off x="7861300" y="10111460"/>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2311</xdr:rowOff>
    </xdr:from>
    <xdr:to>
      <xdr:col>11</xdr:col>
      <xdr:colOff>307975</xdr:colOff>
      <xdr:row>59</xdr:row>
      <xdr:rowOff>10389</xdr:rowOff>
    </xdr:to>
    <xdr:cxnSp macro="">
      <xdr:nvCxnSpPr>
        <xdr:cNvPr id="356" name="直線コネクタ 355"/>
        <xdr:cNvCxnSpPr/>
      </xdr:nvCxnSpPr>
      <xdr:spPr>
        <a:xfrm>
          <a:off x="6972300" y="10117861"/>
          <a:ext cx="8890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135382</xdr:rowOff>
    </xdr:from>
    <xdr:to>
      <xdr:col>15</xdr:col>
      <xdr:colOff>231775</xdr:colOff>
      <xdr:row>59</xdr:row>
      <xdr:rowOff>65532</xdr:rowOff>
    </xdr:to>
    <xdr:sp macro="" textlink="">
      <xdr:nvSpPr>
        <xdr:cNvPr id="366" name="円/楕円 365"/>
        <xdr:cNvSpPr/>
      </xdr:nvSpPr>
      <xdr:spPr>
        <a:xfrm>
          <a:off x="10426700" y="100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50309</xdr:rowOff>
    </xdr:from>
    <xdr:ext cx="378565" cy="259045"/>
    <xdr:sp macro="" textlink="">
      <xdr:nvSpPr>
        <xdr:cNvPr id="367" name="農林水産業費該当値テキスト"/>
        <xdr:cNvSpPr txBox="1"/>
      </xdr:nvSpPr>
      <xdr:spPr>
        <a:xfrm>
          <a:off x="10528300" y="99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129286</xdr:rowOff>
    </xdr:from>
    <xdr:to>
      <xdr:col>14</xdr:col>
      <xdr:colOff>79375</xdr:colOff>
      <xdr:row>59</xdr:row>
      <xdr:rowOff>59436</xdr:rowOff>
    </xdr:to>
    <xdr:sp macro="" textlink="">
      <xdr:nvSpPr>
        <xdr:cNvPr id="368" name="円/楕円 367"/>
        <xdr:cNvSpPr/>
      </xdr:nvSpPr>
      <xdr:spPr>
        <a:xfrm>
          <a:off x="95885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50563</xdr:rowOff>
    </xdr:from>
    <xdr:ext cx="378565" cy="259045"/>
    <xdr:sp macro="" textlink="">
      <xdr:nvSpPr>
        <xdr:cNvPr id="369" name="テキスト ボックス 368"/>
        <xdr:cNvSpPr txBox="1"/>
      </xdr:nvSpPr>
      <xdr:spPr>
        <a:xfrm>
          <a:off x="9450017" y="10166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116560</xdr:rowOff>
    </xdr:from>
    <xdr:to>
      <xdr:col>12</xdr:col>
      <xdr:colOff>561975</xdr:colOff>
      <xdr:row>59</xdr:row>
      <xdr:rowOff>46710</xdr:rowOff>
    </xdr:to>
    <xdr:sp macro="" textlink="">
      <xdr:nvSpPr>
        <xdr:cNvPr id="370" name="円/楕円 369"/>
        <xdr:cNvSpPr/>
      </xdr:nvSpPr>
      <xdr:spPr>
        <a:xfrm>
          <a:off x="8699500" y="100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37837</xdr:rowOff>
    </xdr:from>
    <xdr:ext cx="378565" cy="259045"/>
    <xdr:sp macro="" textlink="">
      <xdr:nvSpPr>
        <xdr:cNvPr id="371" name="テキスト ボックス 370"/>
        <xdr:cNvSpPr txBox="1"/>
      </xdr:nvSpPr>
      <xdr:spPr>
        <a:xfrm>
          <a:off x="8561017" y="1015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131039</xdr:rowOff>
    </xdr:from>
    <xdr:to>
      <xdr:col>11</xdr:col>
      <xdr:colOff>358775</xdr:colOff>
      <xdr:row>59</xdr:row>
      <xdr:rowOff>61189</xdr:rowOff>
    </xdr:to>
    <xdr:sp macro="" textlink="">
      <xdr:nvSpPr>
        <xdr:cNvPr id="372" name="円/楕円 371"/>
        <xdr:cNvSpPr/>
      </xdr:nvSpPr>
      <xdr:spPr>
        <a:xfrm>
          <a:off x="7810500" y="1007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52316</xdr:rowOff>
    </xdr:from>
    <xdr:ext cx="378565" cy="259045"/>
    <xdr:sp macro="" textlink="">
      <xdr:nvSpPr>
        <xdr:cNvPr id="373" name="テキスト ボックス 372"/>
        <xdr:cNvSpPr txBox="1"/>
      </xdr:nvSpPr>
      <xdr:spPr>
        <a:xfrm>
          <a:off x="7672017" y="10167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122961</xdr:rowOff>
    </xdr:from>
    <xdr:to>
      <xdr:col>10</xdr:col>
      <xdr:colOff>155575</xdr:colOff>
      <xdr:row>59</xdr:row>
      <xdr:rowOff>53111</xdr:rowOff>
    </xdr:to>
    <xdr:sp macro="" textlink="">
      <xdr:nvSpPr>
        <xdr:cNvPr id="374" name="円/楕円 373"/>
        <xdr:cNvSpPr/>
      </xdr:nvSpPr>
      <xdr:spPr>
        <a:xfrm>
          <a:off x="6921500" y="100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44238</xdr:rowOff>
    </xdr:from>
    <xdr:ext cx="378565" cy="259045"/>
    <xdr:sp macro="" textlink="">
      <xdr:nvSpPr>
        <xdr:cNvPr id="375" name="テキスト ボックス 374"/>
        <xdr:cNvSpPr txBox="1"/>
      </xdr:nvSpPr>
      <xdr:spPr>
        <a:xfrm>
          <a:off x="6783017" y="1015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149301</xdr:rowOff>
    </xdr:from>
    <xdr:to>
      <xdr:col>15</xdr:col>
      <xdr:colOff>180975</xdr:colOff>
      <xdr:row>79</xdr:row>
      <xdr:rowOff>3721</xdr:rowOff>
    </xdr:to>
    <xdr:cxnSp macro="">
      <xdr:nvCxnSpPr>
        <xdr:cNvPr id="404" name="直線コネクタ 403"/>
        <xdr:cNvCxnSpPr/>
      </xdr:nvCxnSpPr>
      <xdr:spPr>
        <a:xfrm>
          <a:off x="9639300" y="13522401"/>
          <a:ext cx="8382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145948</xdr:rowOff>
    </xdr:from>
    <xdr:to>
      <xdr:col>14</xdr:col>
      <xdr:colOff>28575</xdr:colOff>
      <xdr:row>78</xdr:row>
      <xdr:rowOff>149301</xdr:rowOff>
    </xdr:to>
    <xdr:cxnSp macro="">
      <xdr:nvCxnSpPr>
        <xdr:cNvPr id="407" name="直線コネクタ 406"/>
        <xdr:cNvCxnSpPr/>
      </xdr:nvCxnSpPr>
      <xdr:spPr>
        <a:xfrm>
          <a:off x="8750300" y="13519048"/>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131914</xdr:rowOff>
    </xdr:from>
    <xdr:to>
      <xdr:col>14</xdr:col>
      <xdr:colOff>79375</xdr:colOff>
      <xdr:row>77</xdr:row>
      <xdr:rowOff>62064</xdr:rowOff>
    </xdr:to>
    <xdr:sp macro="" textlink="">
      <xdr:nvSpPr>
        <xdr:cNvPr id="408" name="フローチャート : 判断 407"/>
        <xdr:cNvSpPr/>
      </xdr:nvSpPr>
      <xdr:spPr>
        <a:xfrm>
          <a:off x="9588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78592</xdr:rowOff>
    </xdr:from>
    <xdr:ext cx="469744" cy="259045"/>
    <xdr:sp macro="" textlink="">
      <xdr:nvSpPr>
        <xdr:cNvPr id="409" name="テキスト ボックス 408"/>
        <xdr:cNvSpPr txBox="1"/>
      </xdr:nvSpPr>
      <xdr:spPr>
        <a:xfrm>
          <a:off x="9404427"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143548</xdr:rowOff>
    </xdr:from>
    <xdr:to>
      <xdr:col>12</xdr:col>
      <xdr:colOff>511175</xdr:colOff>
      <xdr:row>78</xdr:row>
      <xdr:rowOff>145948</xdr:rowOff>
    </xdr:to>
    <xdr:cxnSp macro="">
      <xdr:nvCxnSpPr>
        <xdr:cNvPr id="410" name="直線コネクタ 409"/>
        <xdr:cNvCxnSpPr/>
      </xdr:nvCxnSpPr>
      <xdr:spPr>
        <a:xfrm>
          <a:off x="7861300" y="13516648"/>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143548</xdr:rowOff>
    </xdr:from>
    <xdr:to>
      <xdr:col>11</xdr:col>
      <xdr:colOff>307975</xdr:colOff>
      <xdr:row>78</xdr:row>
      <xdr:rowOff>162979</xdr:rowOff>
    </xdr:to>
    <xdr:cxnSp macro="">
      <xdr:nvCxnSpPr>
        <xdr:cNvPr id="413" name="直線コネクタ 412"/>
        <xdr:cNvCxnSpPr/>
      </xdr:nvCxnSpPr>
      <xdr:spPr>
        <a:xfrm flipV="1">
          <a:off x="6972300" y="1351664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124371</xdr:rowOff>
    </xdr:from>
    <xdr:to>
      <xdr:col>15</xdr:col>
      <xdr:colOff>231775</xdr:colOff>
      <xdr:row>79</xdr:row>
      <xdr:rowOff>54521</xdr:rowOff>
    </xdr:to>
    <xdr:sp macro="" textlink="">
      <xdr:nvSpPr>
        <xdr:cNvPr id="423" name="円/楕円 422"/>
        <xdr:cNvSpPr/>
      </xdr:nvSpPr>
      <xdr:spPr>
        <a:xfrm>
          <a:off x="10426700" y="13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39298</xdr:rowOff>
    </xdr:from>
    <xdr:ext cx="469744" cy="259045"/>
    <xdr:sp macro="" textlink="">
      <xdr:nvSpPr>
        <xdr:cNvPr id="424" name="商工費該当値テキスト"/>
        <xdr:cNvSpPr txBox="1"/>
      </xdr:nvSpPr>
      <xdr:spPr>
        <a:xfrm>
          <a:off x="10528300" y="1341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98501</xdr:rowOff>
    </xdr:from>
    <xdr:to>
      <xdr:col>14</xdr:col>
      <xdr:colOff>79375</xdr:colOff>
      <xdr:row>79</xdr:row>
      <xdr:rowOff>28651</xdr:rowOff>
    </xdr:to>
    <xdr:sp macro="" textlink="">
      <xdr:nvSpPr>
        <xdr:cNvPr id="425" name="円/楕円 424"/>
        <xdr:cNvSpPr/>
      </xdr:nvSpPr>
      <xdr:spPr>
        <a:xfrm>
          <a:off x="9588500" y="134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19778</xdr:rowOff>
    </xdr:from>
    <xdr:ext cx="469744" cy="259045"/>
    <xdr:sp macro="" textlink="">
      <xdr:nvSpPr>
        <xdr:cNvPr id="426" name="テキスト ボックス 425"/>
        <xdr:cNvSpPr txBox="1"/>
      </xdr:nvSpPr>
      <xdr:spPr>
        <a:xfrm>
          <a:off x="9404427" y="1356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95148</xdr:rowOff>
    </xdr:from>
    <xdr:to>
      <xdr:col>12</xdr:col>
      <xdr:colOff>561975</xdr:colOff>
      <xdr:row>79</xdr:row>
      <xdr:rowOff>25298</xdr:rowOff>
    </xdr:to>
    <xdr:sp macro="" textlink="">
      <xdr:nvSpPr>
        <xdr:cNvPr id="427" name="円/楕円 426"/>
        <xdr:cNvSpPr/>
      </xdr:nvSpPr>
      <xdr:spPr>
        <a:xfrm>
          <a:off x="8699500" y="1346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16425</xdr:rowOff>
    </xdr:from>
    <xdr:ext cx="469744" cy="259045"/>
    <xdr:sp macro="" textlink="">
      <xdr:nvSpPr>
        <xdr:cNvPr id="428" name="テキスト ボックス 427"/>
        <xdr:cNvSpPr txBox="1"/>
      </xdr:nvSpPr>
      <xdr:spPr>
        <a:xfrm>
          <a:off x="8515427" y="1356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92748</xdr:rowOff>
    </xdr:from>
    <xdr:to>
      <xdr:col>11</xdr:col>
      <xdr:colOff>358775</xdr:colOff>
      <xdr:row>79</xdr:row>
      <xdr:rowOff>22898</xdr:rowOff>
    </xdr:to>
    <xdr:sp macro="" textlink="">
      <xdr:nvSpPr>
        <xdr:cNvPr id="429" name="円/楕円 428"/>
        <xdr:cNvSpPr/>
      </xdr:nvSpPr>
      <xdr:spPr>
        <a:xfrm>
          <a:off x="7810500" y="134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14025</xdr:rowOff>
    </xdr:from>
    <xdr:ext cx="469744" cy="259045"/>
    <xdr:sp macro="" textlink="">
      <xdr:nvSpPr>
        <xdr:cNvPr id="430" name="テキスト ボックス 429"/>
        <xdr:cNvSpPr txBox="1"/>
      </xdr:nvSpPr>
      <xdr:spPr>
        <a:xfrm>
          <a:off x="7626427" y="1355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112179</xdr:rowOff>
    </xdr:from>
    <xdr:to>
      <xdr:col>10</xdr:col>
      <xdr:colOff>155575</xdr:colOff>
      <xdr:row>79</xdr:row>
      <xdr:rowOff>42329</xdr:rowOff>
    </xdr:to>
    <xdr:sp macro="" textlink="">
      <xdr:nvSpPr>
        <xdr:cNvPr id="431" name="円/楕円 430"/>
        <xdr:cNvSpPr/>
      </xdr:nvSpPr>
      <xdr:spPr>
        <a:xfrm>
          <a:off x="6921500" y="134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33456</xdr:rowOff>
    </xdr:from>
    <xdr:ext cx="469744" cy="259045"/>
    <xdr:sp macro="" textlink="">
      <xdr:nvSpPr>
        <xdr:cNvPr id="432" name="テキスト ボックス 431"/>
        <xdr:cNvSpPr txBox="1"/>
      </xdr:nvSpPr>
      <xdr:spPr>
        <a:xfrm>
          <a:off x="6737427" y="1357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121434</xdr:rowOff>
    </xdr:from>
    <xdr:to>
      <xdr:col>15</xdr:col>
      <xdr:colOff>180975</xdr:colOff>
      <xdr:row>98</xdr:row>
      <xdr:rowOff>37881</xdr:rowOff>
    </xdr:to>
    <xdr:cxnSp macro="">
      <xdr:nvCxnSpPr>
        <xdr:cNvPr id="460" name="直線コネクタ 459"/>
        <xdr:cNvCxnSpPr/>
      </xdr:nvCxnSpPr>
      <xdr:spPr>
        <a:xfrm>
          <a:off x="9639300" y="16752084"/>
          <a:ext cx="838200" cy="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83819</xdr:rowOff>
    </xdr:from>
    <xdr:ext cx="534377" cy="259045"/>
    <xdr:sp macro="" textlink="">
      <xdr:nvSpPr>
        <xdr:cNvPr id="461" name="土木費平均値テキスト"/>
        <xdr:cNvSpPr txBox="1"/>
      </xdr:nvSpPr>
      <xdr:spPr>
        <a:xfrm>
          <a:off x="10528300" y="16371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121434</xdr:rowOff>
    </xdr:from>
    <xdr:to>
      <xdr:col>14</xdr:col>
      <xdr:colOff>28575</xdr:colOff>
      <xdr:row>98</xdr:row>
      <xdr:rowOff>33767</xdr:rowOff>
    </xdr:to>
    <xdr:cxnSp macro="">
      <xdr:nvCxnSpPr>
        <xdr:cNvPr id="463" name="直線コネクタ 462"/>
        <xdr:cNvCxnSpPr/>
      </xdr:nvCxnSpPr>
      <xdr:spPr>
        <a:xfrm flipV="1">
          <a:off x="8750300" y="16752084"/>
          <a:ext cx="889000" cy="8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21303</xdr:rowOff>
    </xdr:from>
    <xdr:to>
      <xdr:col>14</xdr:col>
      <xdr:colOff>79375</xdr:colOff>
      <xdr:row>96</xdr:row>
      <xdr:rowOff>122903</xdr:rowOff>
    </xdr:to>
    <xdr:sp macro="" textlink="">
      <xdr:nvSpPr>
        <xdr:cNvPr id="464" name="フローチャート : 判断 463"/>
        <xdr:cNvSpPr/>
      </xdr:nvSpPr>
      <xdr:spPr>
        <a:xfrm>
          <a:off x="9588500" y="1648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139430</xdr:rowOff>
    </xdr:from>
    <xdr:ext cx="534377" cy="259045"/>
    <xdr:sp macro="" textlink="">
      <xdr:nvSpPr>
        <xdr:cNvPr id="465" name="テキスト ボックス 464"/>
        <xdr:cNvSpPr txBox="1"/>
      </xdr:nvSpPr>
      <xdr:spPr>
        <a:xfrm>
          <a:off x="9372111" y="1625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140364</xdr:rowOff>
    </xdr:from>
    <xdr:to>
      <xdr:col>12</xdr:col>
      <xdr:colOff>511175</xdr:colOff>
      <xdr:row>98</xdr:row>
      <xdr:rowOff>33767</xdr:rowOff>
    </xdr:to>
    <xdr:cxnSp macro="">
      <xdr:nvCxnSpPr>
        <xdr:cNvPr id="466" name="直線コネクタ 465"/>
        <xdr:cNvCxnSpPr/>
      </xdr:nvCxnSpPr>
      <xdr:spPr>
        <a:xfrm>
          <a:off x="7861300" y="16771014"/>
          <a:ext cx="889000" cy="6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134058</xdr:rowOff>
    </xdr:from>
    <xdr:ext cx="534377" cy="259045"/>
    <xdr:sp macro="" textlink="">
      <xdr:nvSpPr>
        <xdr:cNvPr id="468" name="テキスト ボックス 467"/>
        <xdr:cNvSpPr txBox="1"/>
      </xdr:nvSpPr>
      <xdr:spPr>
        <a:xfrm>
          <a:off x="8483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52169</xdr:rowOff>
    </xdr:from>
    <xdr:to>
      <xdr:col>11</xdr:col>
      <xdr:colOff>307975</xdr:colOff>
      <xdr:row>97</xdr:row>
      <xdr:rowOff>140364</xdr:rowOff>
    </xdr:to>
    <xdr:cxnSp macro="">
      <xdr:nvCxnSpPr>
        <xdr:cNvPr id="469" name="直線コネクタ 468"/>
        <xdr:cNvCxnSpPr/>
      </xdr:nvCxnSpPr>
      <xdr:spPr>
        <a:xfrm>
          <a:off x="6972300" y="16682819"/>
          <a:ext cx="889000" cy="8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3" name="テキスト ボックス 472"/>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158531</xdr:rowOff>
    </xdr:from>
    <xdr:to>
      <xdr:col>15</xdr:col>
      <xdr:colOff>231775</xdr:colOff>
      <xdr:row>98</xdr:row>
      <xdr:rowOff>88681</xdr:rowOff>
    </xdr:to>
    <xdr:sp macro="" textlink="">
      <xdr:nvSpPr>
        <xdr:cNvPr id="479" name="円/楕円 478"/>
        <xdr:cNvSpPr/>
      </xdr:nvSpPr>
      <xdr:spPr>
        <a:xfrm>
          <a:off x="10426700" y="1678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136958</xdr:rowOff>
    </xdr:from>
    <xdr:ext cx="534377" cy="259045"/>
    <xdr:sp macro="" textlink="">
      <xdr:nvSpPr>
        <xdr:cNvPr id="480" name="土木費該当値テキスト"/>
        <xdr:cNvSpPr txBox="1"/>
      </xdr:nvSpPr>
      <xdr:spPr>
        <a:xfrm>
          <a:off x="10528300" y="167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24,454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70634</xdr:rowOff>
    </xdr:from>
    <xdr:to>
      <xdr:col>14</xdr:col>
      <xdr:colOff>79375</xdr:colOff>
      <xdr:row>98</xdr:row>
      <xdr:rowOff>784</xdr:rowOff>
    </xdr:to>
    <xdr:sp macro="" textlink="">
      <xdr:nvSpPr>
        <xdr:cNvPr id="481" name="円/楕円 480"/>
        <xdr:cNvSpPr/>
      </xdr:nvSpPr>
      <xdr:spPr>
        <a:xfrm>
          <a:off x="9588500" y="167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163361</xdr:rowOff>
    </xdr:from>
    <xdr:ext cx="534377" cy="259045"/>
    <xdr:sp macro="" textlink="">
      <xdr:nvSpPr>
        <xdr:cNvPr id="482" name="テキスト ボックス 481"/>
        <xdr:cNvSpPr txBox="1"/>
      </xdr:nvSpPr>
      <xdr:spPr>
        <a:xfrm>
          <a:off x="9372111" y="1679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154417</xdr:rowOff>
    </xdr:from>
    <xdr:to>
      <xdr:col>12</xdr:col>
      <xdr:colOff>561975</xdr:colOff>
      <xdr:row>98</xdr:row>
      <xdr:rowOff>84567</xdr:rowOff>
    </xdr:to>
    <xdr:sp macro="" textlink="">
      <xdr:nvSpPr>
        <xdr:cNvPr id="483" name="円/楕円 482"/>
        <xdr:cNvSpPr/>
      </xdr:nvSpPr>
      <xdr:spPr>
        <a:xfrm>
          <a:off x="8699500" y="167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75694</xdr:rowOff>
    </xdr:from>
    <xdr:ext cx="534377" cy="259045"/>
    <xdr:sp macro="" textlink="">
      <xdr:nvSpPr>
        <xdr:cNvPr id="484" name="テキスト ボックス 483"/>
        <xdr:cNvSpPr txBox="1"/>
      </xdr:nvSpPr>
      <xdr:spPr>
        <a:xfrm>
          <a:off x="8483111" y="1687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89564</xdr:rowOff>
    </xdr:from>
    <xdr:to>
      <xdr:col>11</xdr:col>
      <xdr:colOff>358775</xdr:colOff>
      <xdr:row>98</xdr:row>
      <xdr:rowOff>19714</xdr:rowOff>
    </xdr:to>
    <xdr:sp macro="" textlink="">
      <xdr:nvSpPr>
        <xdr:cNvPr id="485" name="円/楕円 484"/>
        <xdr:cNvSpPr/>
      </xdr:nvSpPr>
      <xdr:spPr>
        <a:xfrm>
          <a:off x="7810500" y="1672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10841</xdr:rowOff>
    </xdr:from>
    <xdr:ext cx="534377" cy="259045"/>
    <xdr:sp macro="" textlink="">
      <xdr:nvSpPr>
        <xdr:cNvPr id="486" name="テキスト ボックス 485"/>
        <xdr:cNvSpPr txBox="1"/>
      </xdr:nvSpPr>
      <xdr:spPr>
        <a:xfrm>
          <a:off x="7594111" y="1681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1369</xdr:rowOff>
    </xdr:from>
    <xdr:to>
      <xdr:col>10</xdr:col>
      <xdr:colOff>155575</xdr:colOff>
      <xdr:row>97</xdr:row>
      <xdr:rowOff>102969</xdr:rowOff>
    </xdr:to>
    <xdr:sp macro="" textlink="">
      <xdr:nvSpPr>
        <xdr:cNvPr id="487" name="円/楕円 486"/>
        <xdr:cNvSpPr/>
      </xdr:nvSpPr>
      <xdr:spPr>
        <a:xfrm>
          <a:off x="6921500" y="1663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94096</xdr:rowOff>
    </xdr:from>
    <xdr:ext cx="534377" cy="259045"/>
    <xdr:sp macro="" textlink="">
      <xdr:nvSpPr>
        <xdr:cNvPr id="488" name="テキスト ボックス 487"/>
        <xdr:cNvSpPr txBox="1"/>
      </xdr:nvSpPr>
      <xdr:spPr>
        <a:xfrm>
          <a:off x="6705111" y="1672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159639</xdr:rowOff>
    </xdr:from>
    <xdr:to>
      <xdr:col>23</xdr:col>
      <xdr:colOff>517525</xdr:colOff>
      <xdr:row>37</xdr:row>
      <xdr:rowOff>45847</xdr:rowOff>
    </xdr:to>
    <xdr:cxnSp macro="">
      <xdr:nvCxnSpPr>
        <xdr:cNvPr id="518" name="直線コネクタ 517"/>
        <xdr:cNvCxnSpPr/>
      </xdr:nvCxnSpPr>
      <xdr:spPr>
        <a:xfrm>
          <a:off x="15481300" y="6331839"/>
          <a:ext cx="8382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83456</xdr:rowOff>
    </xdr:from>
    <xdr:ext cx="534377" cy="259045"/>
    <xdr:sp macro="" textlink="">
      <xdr:nvSpPr>
        <xdr:cNvPr id="519" name="消防費平均値テキスト"/>
        <xdr:cNvSpPr txBox="1"/>
      </xdr:nvSpPr>
      <xdr:spPr>
        <a:xfrm>
          <a:off x="16370300" y="608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159639</xdr:rowOff>
    </xdr:from>
    <xdr:to>
      <xdr:col>22</xdr:col>
      <xdr:colOff>365125</xdr:colOff>
      <xdr:row>37</xdr:row>
      <xdr:rowOff>35687</xdr:rowOff>
    </xdr:to>
    <xdr:cxnSp macro="">
      <xdr:nvCxnSpPr>
        <xdr:cNvPr id="521" name="直線コネクタ 520"/>
        <xdr:cNvCxnSpPr/>
      </xdr:nvCxnSpPr>
      <xdr:spPr>
        <a:xfrm flipV="1">
          <a:off x="14592300" y="6331839"/>
          <a:ext cx="889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75438</xdr:rowOff>
    </xdr:from>
    <xdr:to>
      <xdr:col>22</xdr:col>
      <xdr:colOff>415925</xdr:colOff>
      <xdr:row>36</xdr:row>
      <xdr:rowOff>5588</xdr:rowOff>
    </xdr:to>
    <xdr:sp macro="" textlink="">
      <xdr:nvSpPr>
        <xdr:cNvPr id="522" name="フローチャート : 判断 521"/>
        <xdr:cNvSpPr/>
      </xdr:nvSpPr>
      <xdr:spPr>
        <a:xfrm>
          <a:off x="15430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22115</xdr:rowOff>
    </xdr:from>
    <xdr:ext cx="534377" cy="259045"/>
    <xdr:sp macro="" textlink="">
      <xdr:nvSpPr>
        <xdr:cNvPr id="523" name="テキスト ボックス 522"/>
        <xdr:cNvSpPr txBox="1"/>
      </xdr:nvSpPr>
      <xdr:spPr>
        <a:xfrm>
          <a:off x="15214111" y="58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35687</xdr:rowOff>
    </xdr:from>
    <xdr:to>
      <xdr:col>21</xdr:col>
      <xdr:colOff>161925</xdr:colOff>
      <xdr:row>37</xdr:row>
      <xdr:rowOff>53340</xdr:rowOff>
    </xdr:to>
    <xdr:cxnSp macro="">
      <xdr:nvCxnSpPr>
        <xdr:cNvPr id="524" name="直線コネクタ 523"/>
        <xdr:cNvCxnSpPr/>
      </xdr:nvCxnSpPr>
      <xdr:spPr>
        <a:xfrm flipV="1">
          <a:off x="13703300" y="6379337"/>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2921</xdr:rowOff>
    </xdr:from>
    <xdr:to>
      <xdr:col>19</xdr:col>
      <xdr:colOff>644525</xdr:colOff>
      <xdr:row>37</xdr:row>
      <xdr:rowOff>53340</xdr:rowOff>
    </xdr:to>
    <xdr:cxnSp macro="">
      <xdr:nvCxnSpPr>
        <xdr:cNvPr id="527" name="直線コネクタ 526"/>
        <xdr:cNvCxnSpPr/>
      </xdr:nvCxnSpPr>
      <xdr:spPr>
        <a:xfrm>
          <a:off x="12814300" y="6346571"/>
          <a:ext cx="8890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166497</xdr:rowOff>
    </xdr:from>
    <xdr:to>
      <xdr:col>23</xdr:col>
      <xdr:colOff>568325</xdr:colOff>
      <xdr:row>37</xdr:row>
      <xdr:rowOff>96647</xdr:rowOff>
    </xdr:to>
    <xdr:sp macro="" textlink="">
      <xdr:nvSpPr>
        <xdr:cNvPr id="537" name="円/楕円 536"/>
        <xdr:cNvSpPr/>
      </xdr:nvSpPr>
      <xdr:spPr>
        <a:xfrm>
          <a:off x="16268700" y="63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144924</xdr:rowOff>
    </xdr:from>
    <xdr:ext cx="534377" cy="259045"/>
    <xdr:sp macro="" textlink="">
      <xdr:nvSpPr>
        <xdr:cNvPr id="538" name="消防費該当値テキスト"/>
        <xdr:cNvSpPr txBox="1"/>
      </xdr:nvSpPr>
      <xdr:spPr>
        <a:xfrm>
          <a:off x="16370300" y="631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108839</xdr:rowOff>
    </xdr:from>
    <xdr:to>
      <xdr:col>22</xdr:col>
      <xdr:colOff>415925</xdr:colOff>
      <xdr:row>37</xdr:row>
      <xdr:rowOff>38989</xdr:rowOff>
    </xdr:to>
    <xdr:sp macro="" textlink="">
      <xdr:nvSpPr>
        <xdr:cNvPr id="539" name="円/楕円 538"/>
        <xdr:cNvSpPr/>
      </xdr:nvSpPr>
      <xdr:spPr>
        <a:xfrm>
          <a:off x="15430500" y="62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30116</xdr:rowOff>
    </xdr:from>
    <xdr:ext cx="534377" cy="259045"/>
    <xdr:sp macro="" textlink="">
      <xdr:nvSpPr>
        <xdr:cNvPr id="540" name="テキスト ボックス 539"/>
        <xdr:cNvSpPr txBox="1"/>
      </xdr:nvSpPr>
      <xdr:spPr>
        <a:xfrm>
          <a:off x="15214111" y="63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156337</xdr:rowOff>
    </xdr:from>
    <xdr:to>
      <xdr:col>21</xdr:col>
      <xdr:colOff>212725</xdr:colOff>
      <xdr:row>37</xdr:row>
      <xdr:rowOff>86487</xdr:rowOff>
    </xdr:to>
    <xdr:sp macro="" textlink="">
      <xdr:nvSpPr>
        <xdr:cNvPr id="541" name="円/楕円 540"/>
        <xdr:cNvSpPr/>
      </xdr:nvSpPr>
      <xdr:spPr>
        <a:xfrm>
          <a:off x="145415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77614</xdr:rowOff>
    </xdr:from>
    <xdr:ext cx="534377" cy="259045"/>
    <xdr:sp macro="" textlink="">
      <xdr:nvSpPr>
        <xdr:cNvPr id="542" name="テキスト ボックス 541"/>
        <xdr:cNvSpPr txBox="1"/>
      </xdr:nvSpPr>
      <xdr:spPr>
        <a:xfrm>
          <a:off x="14325111" y="64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2540</xdr:rowOff>
    </xdr:from>
    <xdr:to>
      <xdr:col>20</xdr:col>
      <xdr:colOff>9525</xdr:colOff>
      <xdr:row>37</xdr:row>
      <xdr:rowOff>104140</xdr:rowOff>
    </xdr:to>
    <xdr:sp macro="" textlink="">
      <xdr:nvSpPr>
        <xdr:cNvPr id="543" name="円/楕円 542"/>
        <xdr:cNvSpPr/>
      </xdr:nvSpPr>
      <xdr:spPr>
        <a:xfrm>
          <a:off x="13652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95267</xdr:rowOff>
    </xdr:from>
    <xdr:ext cx="534377" cy="259045"/>
    <xdr:sp macro="" textlink="">
      <xdr:nvSpPr>
        <xdr:cNvPr id="544" name="テキスト ボックス 543"/>
        <xdr:cNvSpPr txBox="1"/>
      </xdr:nvSpPr>
      <xdr:spPr>
        <a:xfrm>
          <a:off x="13436111" y="64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123571</xdr:rowOff>
    </xdr:from>
    <xdr:to>
      <xdr:col>18</xdr:col>
      <xdr:colOff>492125</xdr:colOff>
      <xdr:row>37</xdr:row>
      <xdr:rowOff>53721</xdr:rowOff>
    </xdr:to>
    <xdr:sp macro="" textlink="">
      <xdr:nvSpPr>
        <xdr:cNvPr id="545" name="円/楕円 544"/>
        <xdr:cNvSpPr/>
      </xdr:nvSpPr>
      <xdr:spPr>
        <a:xfrm>
          <a:off x="12763500" y="629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44848</xdr:rowOff>
    </xdr:from>
    <xdr:ext cx="534377" cy="259045"/>
    <xdr:sp macro="" textlink="">
      <xdr:nvSpPr>
        <xdr:cNvPr id="546" name="テキスト ボックス 545"/>
        <xdr:cNvSpPr txBox="1"/>
      </xdr:nvSpPr>
      <xdr:spPr>
        <a:xfrm>
          <a:off x="12547111" y="638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368</xdr:rowOff>
    </xdr:from>
    <xdr:to>
      <xdr:col>23</xdr:col>
      <xdr:colOff>517525</xdr:colOff>
      <xdr:row>57</xdr:row>
      <xdr:rowOff>140424</xdr:rowOff>
    </xdr:to>
    <xdr:cxnSp macro="">
      <xdr:nvCxnSpPr>
        <xdr:cNvPr id="576" name="直線コネクタ 575"/>
        <xdr:cNvCxnSpPr/>
      </xdr:nvCxnSpPr>
      <xdr:spPr>
        <a:xfrm>
          <a:off x="15481300" y="9430118"/>
          <a:ext cx="838200" cy="48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7"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368</xdr:rowOff>
    </xdr:from>
    <xdr:to>
      <xdr:col>22</xdr:col>
      <xdr:colOff>365125</xdr:colOff>
      <xdr:row>57</xdr:row>
      <xdr:rowOff>142672</xdr:rowOff>
    </xdr:to>
    <xdr:cxnSp macro="">
      <xdr:nvCxnSpPr>
        <xdr:cNvPr id="579" name="直線コネクタ 578"/>
        <xdr:cNvCxnSpPr/>
      </xdr:nvCxnSpPr>
      <xdr:spPr>
        <a:xfrm flipV="1">
          <a:off x="14592300" y="9430118"/>
          <a:ext cx="889000" cy="48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78518</xdr:rowOff>
    </xdr:from>
    <xdr:to>
      <xdr:col>22</xdr:col>
      <xdr:colOff>415925</xdr:colOff>
      <xdr:row>57</xdr:row>
      <xdr:rowOff>8668</xdr:rowOff>
    </xdr:to>
    <xdr:sp macro="" textlink="">
      <xdr:nvSpPr>
        <xdr:cNvPr id="580" name="フローチャート : 判断 579"/>
        <xdr:cNvSpPr/>
      </xdr:nvSpPr>
      <xdr:spPr>
        <a:xfrm>
          <a:off x="15430500" y="96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171245</xdr:rowOff>
    </xdr:from>
    <xdr:ext cx="534377" cy="259045"/>
    <xdr:sp macro="" textlink="">
      <xdr:nvSpPr>
        <xdr:cNvPr id="581" name="テキスト ボックス 580"/>
        <xdr:cNvSpPr txBox="1"/>
      </xdr:nvSpPr>
      <xdr:spPr>
        <a:xfrm>
          <a:off x="15214111" y="97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142672</xdr:rowOff>
    </xdr:from>
    <xdr:to>
      <xdr:col>21</xdr:col>
      <xdr:colOff>161925</xdr:colOff>
      <xdr:row>57</xdr:row>
      <xdr:rowOff>144463</xdr:rowOff>
    </xdr:to>
    <xdr:cxnSp macro="">
      <xdr:nvCxnSpPr>
        <xdr:cNvPr id="582" name="直線コネクタ 581"/>
        <xdr:cNvCxnSpPr/>
      </xdr:nvCxnSpPr>
      <xdr:spPr>
        <a:xfrm flipV="1">
          <a:off x="13703300" y="9915322"/>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4" name="テキスト ボックス 583"/>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142272</xdr:rowOff>
    </xdr:from>
    <xdr:to>
      <xdr:col>19</xdr:col>
      <xdr:colOff>644525</xdr:colOff>
      <xdr:row>57</xdr:row>
      <xdr:rowOff>144463</xdr:rowOff>
    </xdr:to>
    <xdr:cxnSp macro="">
      <xdr:nvCxnSpPr>
        <xdr:cNvPr id="585" name="直線コネクタ 584"/>
        <xdr:cNvCxnSpPr/>
      </xdr:nvCxnSpPr>
      <xdr:spPr>
        <a:xfrm>
          <a:off x="12814300" y="9914922"/>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9" name="テキスト ボックス 588"/>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89624</xdr:rowOff>
    </xdr:from>
    <xdr:to>
      <xdr:col>23</xdr:col>
      <xdr:colOff>568325</xdr:colOff>
      <xdr:row>58</xdr:row>
      <xdr:rowOff>19774</xdr:rowOff>
    </xdr:to>
    <xdr:sp macro="" textlink="">
      <xdr:nvSpPr>
        <xdr:cNvPr id="595" name="円/楕円 594"/>
        <xdr:cNvSpPr/>
      </xdr:nvSpPr>
      <xdr:spPr>
        <a:xfrm>
          <a:off x="16268700" y="986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68051</xdr:rowOff>
    </xdr:from>
    <xdr:ext cx="534377" cy="259045"/>
    <xdr:sp macro="" textlink="">
      <xdr:nvSpPr>
        <xdr:cNvPr id="596" name="教育費該当値テキスト"/>
        <xdr:cNvSpPr txBox="1"/>
      </xdr:nvSpPr>
      <xdr:spPr>
        <a:xfrm>
          <a:off x="16370300" y="98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32,962</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121018</xdr:rowOff>
    </xdr:from>
    <xdr:to>
      <xdr:col>22</xdr:col>
      <xdr:colOff>415925</xdr:colOff>
      <xdr:row>55</xdr:row>
      <xdr:rowOff>51168</xdr:rowOff>
    </xdr:to>
    <xdr:sp macro="" textlink="">
      <xdr:nvSpPr>
        <xdr:cNvPr id="597" name="円/楕円 596"/>
        <xdr:cNvSpPr/>
      </xdr:nvSpPr>
      <xdr:spPr>
        <a:xfrm>
          <a:off x="15430500" y="937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67695</xdr:rowOff>
    </xdr:from>
    <xdr:ext cx="534377" cy="259045"/>
    <xdr:sp macro="" textlink="">
      <xdr:nvSpPr>
        <xdr:cNvPr id="598" name="テキスト ボックス 597"/>
        <xdr:cNvSpPr txBox="1"/>
      </xdr:nvSpPr>
      <xdr:spPr>
        <a:xfrm>
          <a:off x="15214111" y="91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91872</xdr:rowOff>
    </xdr:from>
    <xdr:to>
      <xdr:col>21</xdr:col>
      <xdr:colOff>212725</xdr:colOff>
      <xdr:row>58</xdr:row>
      <xdr:rowOff>22022</xdr:rowOff>
    </xdr:to>
    <xdr:sp macro="" textlink="">
      <xdr:nvSpPr>
        <xdr:cNvPr id="599" name="円/楕円 598"/>
        <xdr:cNvSpPr/>
      </xdr:nvSpPr>
      <xdr:spPr>
        <a:xfrm>
          <a:off x="14541500" y="98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13149</xdr:rowOff>
    </xdr:from>
    <xdr:ext cx="534377" cy="259045"/>
    <xdr:sp macro="" textlink="">
      <xdr:nvSpPr>
        <xdr:cNvPr id="600" name="テキスト ボックス 599"/>
        <xdr:cNvSpPr txBox="1"/>
      </xdr:nvSpPr>
      <xdr:spPr>
        <a:xfrm>
          <a:off x="14325111" y="99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93663</xdr:rowOff>
    </xdr:from>
    <xdr:to>
      <xdr:col>20</xdr:col>
      <xdr:colOff>9525</xdr:colOff>
      <xdr:row>58</xdr:row>
      <xdr:rowOff>23813</xdr:rowOff>
    </xdr:to>
    <xdr:sp macro="" textlink="">
      <xdr:nvSpPr>
        <xdr:cNvPr id="601" name="円/楕円 600"/>
        <xdr:cNvSpPr/>
      </xdr:nvSpPr>
      <xdr:spPr>
        <a:xfrm>
          <a:off x="13652500" y="98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14940</xdr:rowOff>
    </xdr:from>
    <xdr:ext cx="534377" cy="259045"/>
    <xdr:sp macro="" textlink="">
      <xdr:nvSpPr>
        <xdr:cNvPr id="602" name="テキスト ボックス 601"/>
        <xdr:cNvSpPr txBox="1"/>
      </xdr:nvSpPr>
      <xdr:spPr>
        <a:xfrm>
          <a:off x="13436111" y="995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91472</xdr:rowOff>
    </xdr:from>
    <xdr:to>
      <xdr:col>18</xdr:col>
      <xdr:colOff>492125</xdr:colOff>
      <xdr:row>58</xdr:row>
      <xdr:rowOff>21622</xdr:rowOff>
    </xdr:to>
    <xdr:sp macro="" textlink="">
      <xdr:nvSpPr>
        <xdr:cNvPr id="603" name="円/楕円 602"/>
        <xdr:cNvSpPr/>
      </xdr:nvSpPr>
      <xdr:spPr>
        <a:xfrm>
          <a:off x="12763500" y="98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12749</xdr:rowOff>
    </xdr:from>
    <xdr:ext cx="534377" cy="259045"/>
    <xdr:sp macro="" textlink="">
      <xdr:nvSpPr>
        <xdr:cNvPr id="604" name="テキスト ボックス 603"/>
        <xdr:cNvSpPr txBox="1"/>
      </xdr:nvSpPr>
      <xdr:spPr>
        <a:xfrm>
          <a:off x="12547111" y="995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38444</xdr:rowOff>
    </xdr:from>
    <xdr:to>
      <xdr:col>22</xdr:col>
      <xdr:colOff>415925</xdr:colOff>
      <xdr:row>79</xdr:row>
      <xdr:rowOff>140044</xdr:rowOff>
    </xdr:to>
    <xdr:sp macro="" textlink="">
      <xdr:nvSpPr>
        <xdr:cNvPr id="639" name="フローチャート : 判断 638"/>
        <xdr:cNvSpPr/>
      </xdr:nvSpPr>
      <xdr:spPr>
        <a:xfrm>
          <a:off x="15430500" y="13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156571</xdr:rowOff>
    </xdr:from>
    <xdr:ext cx="378565" cy="259045"/>
    <xdr:sp macro="" textlink="">
      <xdr:nvSpPr>
        <xdr:cNvPr id="640" name="テキスト ボックス 639"/>
        <xdr:cNvSpPr txBox="1"/>
      </xdr:nvSpPr>
      <xdr:spPr>
        <a:xfrm>
          <a:off x="15292017" y="1335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4" name="円/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6" name="円/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7" name="テキスト ボックス 656"/>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8" name="円/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9" name="テキスト ボックス 658"/>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0" name="円/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1" name="テキスト ボックス 660"/>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2" name="円/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3" name="テキスト ボックス 662"/>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112954</xdr:rowOff>
    </xdr:from>
    <xdr:to>
      <xdr:col>23</xdr:col>
      <xdr:colOff>517525</xdr:colOff>
      <xdr:row>95</xdr:row>
      <xdr:rowOff>120422</xdr:rowOff>
    </xdr:to>
    <xdr:cxnSp macro="">
      <xdr:nvCxnSpPr>
        <xdr:cNvPr id="692" name="直線コネクタ 691"/>
        <xdr:cNvCxnSpPr/>
      </xdr:nvCxnSpPr>
      <xdr:spPr>
        <a:xfrm flipV="1">
          <a:off x="15481300" y="16400704"/>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144536</xdr:rowOff>
    </xdr:from>
    <xdr:ext cx="534377" cy="259045"/>
    <xdr:sp macro="" textlink="">
      <xdr:nvSpPr>
        <xdr:cNvPr id="693" name="公債費平均値テキスト"/>
        <xdr:cNvSpPr txBox="1"/>
      </xdr:nvSpPr>
      <xdr:spPr>
        <a:xfrm>
          <a:off x="16370300" y="164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70529</xdr:rowOff>
    </xdr:from>
    <xdr:to>
      <xdr:col>22</xdr:col>
      <xdr:colOff>365125</xdr:colOff>
      <xdr:row>95</xdr:row>
      <xdr:rowOff>120422</xdr:rowOff>
    </xdr:to>
    <xdr:cxnSp macro="">
      <xdr:nvCxnSpPr>
        <xdr:cNvPr id="695" name="直線コネクタ 694"/>
        <xdr:cNvCxnSpPr/>
      </xdr:nvCxnSpPr>
      <xdr:spPr>
        <a:xfrm>
          <a:off x="14592300" y="16358279"/>
          <a:ext cx="889000" cy="4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80251</xdr:rowOff>
    </xdr:from>
    <xdr:to>
      <xdr:col>22</xdr:col>
      <xdr:colOff>415925</xdr:colOff>
      <xdr:row>96</xdr:row>
      <xdr:rowOff>10401</xdr:rowOff>
    </xdr:to>
    <xdr:sp macro="" textlink="">
      <xdr:nvSpPr>
        <xdr:cNvPr id="696" name="フローチャート : 判断 695"/>
        <xdr:cNvSpPr/>
      </xdr:nvSpPr>
      <xdr:spPr>
        <a:xfrm>
          <a:off x="154305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1528</xdr:rowOff>
    </xdr:from>
    <xdr:ext cx="534377" cy="259045"/>
    <xdr:sp macro="" textlink="">
      <xdr:nvSpPr>
        <xdr:cNvPr id="697" name="テキスト ボックス 696"/>
        <xdr:cNvSpPr txBox="1"/>
      </xdr:nvSpPr>
      <xdr:spPr>
        <a:xfrm>
          <a:off x="15214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70529</xdr:rowOff>
    </xdr:from>
    <xdr:to>
      <xdr:col>21</xdr:col>
      <xdr:colOff>161925</xdr:colOff>
      <xdr:row>95</xdr:row>
      <xdr:rowOff>81617</xdr:rowOff>
    </xdr:to>
    <xdr:cxnSp macro="">
      <xdr:nvCxnSpPr>
        <xdr:cNvPr id="698" name="直線コネクタ 697"/>
        <xdr:cNvCxnSpPr/>
      </xdr:nvCxnSpPr>
      <xdr:spPr>
        <a:xfrm flipV="1">
          <a:off x="13703300" y="16358279"/>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157263</xdr:rowOff>
    </xdr:from>
    <xdr:ext cx="534377" cy="259045"/>
    <xdr:sp macro="" textlink="">
      <xdr:nvSpPr>
        <xdr:cNvPr id="700" name="テキスト ボックス 699"/>
        <xdr:cNvSpPr txBox="1"/>
      </xdr:nvSpPr>
      <xdr:spPr>
        <a:xfrm>
          <a:off x="14325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81617</xdr:rowOff>
    </xdr:from>
    <xdr:to>
      <xdr:col>19</xdr:col>
      <xdr:colOff>644525</xdr:colOff>
      <xdr:row>95</xdr:row>
      <xdr:rowOff>127451</xdr:rowOff>
    </xdr:to>
    <xdr:cxnSp macro="">
      <xdr:nvCxnSpPr>
        <xdr:cNvPr id="701" name="直線コネクタ 700"/>
        <xdr:cNvCxnSpPr/>
      </xdr:nvCxnSpPr>
      <xdr:spPr>
        <a:xfrm flipV="1">
          <a:off x="12814300" y="16369367"/>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703" name="テキスト ボックス 702"/>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5" name="テキスト ボックス 704"/>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62154</xdr:rowOff>
    </xdr:from>
    <xdr:to>
      <xdr:col>23</xdr:col>
      <xdr:colOff>568325</xdr:colOff>
      <xdr:row>95</xdr:row>
      <xdr:rowOff>163754</xdr:rowOff>
    </xdr:to>
    <xdr:sp macro="" textlink="">
      <xdr:nvSpPr>
        <xdr:cNvPr id="711" name="円/楕円 710"/>
        <xdr:cNvSpPr/>
      </xdr:nvSpPr>
      <xdr:spPr>
        <a:xfrm>
          <a:off x="16268700" y="163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85031</xdr:rowOff>
    </xdr:from>
    <xdr:ext cx="534377" cy="259045"/>
    <xdr:sp macro="" textlink="">
      <xdr:nvSpPr>
        <xdr:cNvPr id="712" name="公債費該当値テキスト"/>
        <xdr:cNvSpPr txBox="1"/>
      </xdr:nvSpPr>
      <xdr:spPr>
        <a:xfrm>
          <a:off x="16370300" y="1620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32,404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69622</xdr:rowOff>
    </xdr:from>
    <xdr:to>
      <xdr:col>22</xdr:col>
      <xdr:colOff>415925</xdr:colOff>
      <xdr:row>95</xdr:row>
      <xdr:rowOff>171222</xdr:rowOff>
    </xdr:to>
    <xdr:sp macro="" textlink="">
      <xdr:nvSpPr>
        <xdr:cNvPr id="713" name="円/楕円 712"/>
        <xdr:cNvSpPr/>
      </xdr:nvSpPr>
      <xdr:spPr>
        <a:xfrm>
          <a:off x="15430500" y="163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16299</xdr:rowOff>
    </xdr:from>
    <xdr:ext cx="534377" cy="259045"/>
    <xdr:sp macro="" textlink="">
      <xdr:nvSpPr>
        <xdr:cNvPr id="714" name="テキスト ボックス 713"/>
        <xdr:cNvSpPr txBox="1"/>
      </xdr:nvSpPr>
      <xdr:spPr>
        <a:xfrm>
          <a:off x="15214111" y="1613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19729</xdr:rowOff>
    </xdr:from>
    <xdr:to>
      <xdr:col>21</xdr:col>
      <xdr:colOff>212725</xdr:colOff>
      <xdr:row>95</xdr:row>
      <xdr:rowOff>121329</xdr:rowOff>
    </xdr:to>
    <xdr:sp macro="" textlink="">
      <xdr:nvSpPr>
        <xdr:cNvPr id="715" name="円/楕円 714"/>
        <xdr:cNvSpPr/>
      </xdr:nvSpPr>
      <xdr:spPr>
        <a:xfrm>
          <a:off x="14541500" y="1630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137856</xdr:rowOff>
    </xdr:from>
    <xdr:ext cx="534377" cy="259045"/>
    <xdr:sp macro="" textlink="">
      <xdr:nvSpPr>
        <xdr:cNvPr id="716" name="テキスト ボックス 715"/>
        <xdr:cNvSpPr txBox="1"/>
      </xdr:nvSpPr>
      <xdr:spPr>
        <a:xfrm>
          <a:off x="14325111" y="1608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30817</xdr:rowOff>
    </xdr:from>
    <xdr:to>
      <xdr:col>20</xdr:col>
      <xdr:colOff>9525</xdr:colOff>
      <xdr:row>95</xdr:row>
      <xdr:rowOff>132417</xdr:rowOff>
    </xdr:to>
    <xdr:sp macro="" textlink="">
      <xdr:nvSpPr>
        <xdr:cNvPr id="717" name="円/楕円 716"/>
        <xdr:cNvSpPr/>
      </xdr:nvSpPr>
      <xdr:spPr>
        <a:xfrm>
          <a:off x="13652500" y="1631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148944</xdr:rowOff>
    </xdr:from>
    <xdr:ext cx="534377" cy="259045"/>
    <xdr:sp macro="" textlink="">
      <xdr:nvSpPr>
        <xdr:cNvPr id="718" name="テキスト ボックス 717"/>
        <xdr:cNvSpPr txBox="1"/>
      </xdr:nvSpPr>
      <xdr:spPr>
        <a:xfrm>
          <a:off x="13436111" y="1609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76651</xdr:rowOff>
    </xdr:from>
    <xdr:to>
      <xdr:col>18</xdr:col>
      <xdr:colOff>492125</xdr:colOff>
      <xdr:row>96</xdr:row>
      <xdr:rowOff>6801</xdr:rowOff>
    </xdr:to>
    <xdr:sp macro="" textlink="">
      <xdr:nvSpPr>
        <xdr:cNvPr id="719" name="円/楕円 718"/>
        <xdr:cNvSpPr/>
      </xdr:nvSpPr>
      <xdr:spPr>
        <a:xfrm>
          <a:off x="12763500" y="163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169378</xdr:rowOff>
    </xdr:from>
    <xdr:ext cx="534377" cy="259045"/>
    <xdr:sp macro="" textlink="">
      <xdr:nvSpPr>
        <xdr:cNvPr id="720" name="テキスト ボックス 719"/>
        <xdr:cNvSpPr txBox="1"/>
      </xdr:nvSpPr>
      <xdr:spPr>
        <a:xfrm>
          <a:off x="12547111" y="1645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xdr:rowOff>
    </xdr:from>
    <xdr:to>
      <xdr:col>31</xdr:col>
      <xdr:colOff>85725</xdr:colOff>
      <xdr:row>38</xdr:row>
      <xdr:rowOff>113538</xdr:rowOff>
    </xdr:to>
    <xdr:sp macro="" textlink="">
      <xdr:nvSpPr>
        <xdr:cNvPr id="753" name="フローチャート : 判断 752"/>
        <xdr:cNvSpPr/>
      </xdr:nvSpPr>
      <xdr:spPr>
        <a:xfrm>
          <a:off x="21272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130065</xdr:rowOff>
    </xdr:from>
    <xdr:ext cx="378565" cy="259045"/>
    <xdr:sp macro="" textlink="">
      <xdr:nvSpPr>
        <xdr:cNvPr id="754" name="テキスト ボックス 753"/>
        <xdr:cNvSpPr txBox="1"/>
      </xdr:nvSpPr>
      <xdr:spPr>
        <a:xfrm>
          <a:off x="21134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0" name="テキスト ボックス 759"/>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344,090</a:t>
          </a:r>
          <a:r>
            <a:rPr kumimoji="1" lang="ja-JP" altLang="en-US" sz="1100">
              <a:solidFill>
                <a:sysClr val="windowText" lastClr="000000"/>
              </a:solidFill>
              <a:effectLst/>
              <a:latin typeface="+mn-lt"/>
              <a:ea typeface="+mn-ea"/>
              <a:cs typeface="+mn-cs"/>
            </a:rPr>
            <a:t>円となっている。そのうち、民生費が</a:t>
          </a:r>
          <a:r>
            <a:rPr kumimoji="1" lang="en-US" altLang="ja-JP" sz="1100">
              <a:solidFill>
                <a:sysClr val="windowText" lastClr="000000"/>
              </a:solidFill>
              <a:effectLst/>
              <a:latin typeface="+mn-lt"/>
              <a:ea typeface="+mn-ea"/>
              <a:cs typeface="+mn-cs"/>
            </a:rPr>
            <a:t>51.9</a:t>
          </a:r>
          <a:r>
            <a:rPr kumimoji="1" lang="ja-JP" altLang="en-US" sz="1100">
              <a:solidFill>
                <a:sysClr val="windowText" lastClr="000000"/>
              </a:solidFill>
              <a:effectLst/>
              <a:latin typeface="+mn-lt"/>
              <a:ea typeface="+mn-ea"/>
              <a:cs typeface="+mn-cs"/>
            </a:rPr>
            <a:t>％を占める</a:t>
          </a:r>
          <a:r>
            <a:rPr kumimoji="1" lang="en-US" altLang="ja-JP" sz="1100">
              <a:solidFill>
                <a:sysClr val="windowText" lastClr="000000"/>
              </a:solidFill>
              <a:effectLst/>
              <a:latin typeface="+mn-lt"/>
              <a:ea typeface="+mn-ea"/>
              <a:cs typeface="+mn-cs"/>
            </a:rPr>
            <a:t>178,665</a:t>
          </a:r>
          <a:r>
            <a:rPr kumimoji="1" lang="ja-JP" altLang="en-US" sz="1100">
              <a:solidFill>
                <a:sysClr val="windowText" lastClr="000000"/>
              </a:solidFill>
              <a:effectLst/>
              <a:latin typeface="+mn-lt"/>
              <a:ea typeface="+mn-ea"/>
              <a:cs typeface="+mn-cs"/>
            </a:rPr>
            <a:t>円を占める。</a:t>
          </a:r>
        </a:p>
        <a:p>
          <a:r>
            <a:rPr kumimoji="1" lang="ja-JP" altLang="en-US" sz="1100">
              <a:solidFill>
                <a:sysClr val="windowText" lastClr="000000"/>
              </a:solidFill>
              <a:effectLst/>
              <a:latin typeface="+mn-lt"/>
              <a:ea typeface="+mn-ea"/>
              <a:cs typeface="+mn-cs"/>
            </a:rPr>
            <a:t>民生費のうち、子育て環境の充実のための待機児童対策の推進に伴う児童福祉費や障害関係のサービス提供環境の充実に伴う扶助費の増加による社会福祉費の増加などにより、民生費の住民</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人当たりのコストが引き続き増加している。</a:t>
          </a:r>
        </a:p>
        <a:p>
          <a:r>
            <a:rPr kumimoji="1" lang="ja-JP" altLang="en-US" sz="1100">
              <a:solidFill>
                <a:sysClr val="windowText" lastClr="000000"/>
              </a:solidFill>
              <a:effectLst/>
              <a:latin typeface="+mn-lt"/>
              <a:ea typeface="+mn-ea"/>
              <a:cs typeface="+mn-cs"/>
            </a:rPr>
            <a:t>教育費は、平成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年度に教育費関連の事業用地の取得に伴う普通建設事業費が一時的に増加したが、平成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年度は、用地取得の皆減に伴い、平成</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年度の水準まで下がっている。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ysClr val="windowText" lastClr="000000"/>
              </a:solidFill>
              <a:effectLst/>
            </a:rPr>
            <a:t>財政調整基金は、標準財政規模は前年度比で増になったことに加え、財政調整基金の多額の取崩しを行い、残高が大幅に減少した結果、財政調整基金残高の標準財政規模比は</a:t>
          </a:r>
          <a:r>
            <a:rPr lang="en-US" altLang="ja-JP" sz="1050">
              <a:solidFill>
                <a:sysClr val="windowText" lastClr="000000"/>
              </a:solidFill>
              <a:effectLst/>
            </a:rPr>
            <a:t>8.37</a:t>
          </a:r>
          <a:r>
            <a:rPr lang="ja-JP" altLang="en-US" sz="1050">
              <a:solidFill>
                <a:sysClr val="windowText" lastClr="000000"/>
              </a:solidFill>
              <a:effectLst/>
            </a:rPr>
            <a:t>％、前年度比</a:t>
          </a:r>
          <a:r>
            <a:rPr lang="en-US" altLang="ja-JP" sz="1050">
              <a:solidFill>
                <a:sysClr val="windowText" lastClr="000000"/>
              </a:solidFill>
              <a:effectLst/>
            </a:rPr>
            <a:t>2.05</a:t>
          </a:r>
          <a:r>
            <a:rPr lang="ja-JP" altLang="en-US" sz="1050">
              <a:solidFill>
                <a:sysClr val="windowText" lastClr="000000"/>
              </a:solidFill>
              <a:effectLst/>
            </a:rPr>
            <a:t>ポイントの大幅な減となり、第４次行財政改革大綱の評価指標の一つとして設定する</a:t>
          </a:r>
          <a:r>
            <a:rPr lang="en-US" altLang="ja-JP" sz="1050">
              <a:solidFill>
                <a:sysClr val="windowText" lastClr="000000"/>
              </a:solidFill>
              <a:effectLst/>
            </a:rPr>
            <a:t>10</a:t>
          </a:r>
          <a:r>
            <a:rPr lang="ja-JP" altLang="en-US" sz="1050">
              <a:solidFill>
                <a:sysClr val="windowText" lastClr="000000"/>
              </a:solidFill>
              <a:effectLst/>
            </a:rPr>
            <a:t>％を下回らない範囲を維持できなかった。平成</a:t>
          </a:r>
          <a:r>
            <a:rPr lang="en-US" altLang="ja-JP" sz="1050">
              <a:solidFill>
                <a:sysClr val="windowText" lastClr="000000"/>
              </a:solidFill>
              <a:effectLst/>
            </a:rPr>
            <a:t>29</a:t>
          </a:r>
          <a:r>
            <a:rPr lang="ja-JP" altLang="en-US" sz="1050">
              <a:solidFill>
                <a:sysClr val="windowText" lastClr="000000"/>
              </a:solidFill>
              <a:effectLst/>
            </a:rPr>
            <a:t>年度決算に向けは、予算の執行管理を今まで以上に徹底し、基金残高の早期回復を図るとともに、評価指標の</a:t>
          </a:r>
          <a:r>
            <a:rPr lang="en-US" altLang="ja-JP" sz="1050">
              <a:solidFill>
                <a:sysClr val="windowText" lastClr="000000"/>
              </a:solidFill>
              <a:effectLst/>
            </a:rPr>
            <a:t>10</a:t>
          </a:r>
          <a:r>
            <a:rPr lang="ja-JP" altLang="en-US" sz="1050">
              <a:solidFill>
                <a:sysClr val="windowText" lastClr="000000"/>
              </a:solidFill>
              <a:effectLst/>
            </a:rPr>
            <a:t>％を下回らない範囲への回復を目指す。</a:t>
          </a:r>
        </a:p>
        <a:p>
          <a:r>
            <a:rPr lang="ja-JP" altLang="en-US" sz="1050">
              <a:solidFill>
                <a:sysClr val="windowText" lastClr="000000"/>
              </a:solidFill>
              <a:effectLst/>
            </a:rPr>
            <a:t>実質収支額</a:t>
          </a:r>
          <a:r>
            <a:rPr lang="en-US" altLang="ja-JP" sz="1050">
              <a:solidFill>
                <a:sysClr val="windowText" lastClr="000000"/>
              </a:solidFill>
              <a:effectLst/>
            </a:rPr>
            <a:t>(</a:t>
          </a:r>
          <a:r>
            <a:rPr lang="ja-JP" altLang="en-US" sz="1050">
              <a:solidFill>
                <a:sysClr val="windowText" lastClr="000000"/>
              </a:solidFill>
              <a:effectLst/>
            </a:rPr>
            <a:t>実質収支比率</a:t>
          </a:r>
          <a:r>
            <a:rPr lang="en-US" altLang="ja-JP" sz="1050">
              <a:solidFill>
                <a:sysClr val="windowText" lastClr="000000"/>
              </a:solidFill>
              <a:effectLst/>
            </a:rPr>
            <a:t>)</a:t>
          </a:r>
          <a:r>
            <a:rPr lang="ja-JP" altLang="en-US" sz="1050">
              <a:solidFill>
                <a:sysClr val="windowText" lastClr="000000"/>
              </a:solidFill>
              <a:effectLst/>
            </a:rPr>
            <a:t>は、</a:t>
          </a:r>
          <a:r>
            <a:rPr lang="en-US" altLang="ja-JP" sz="1050">
              <a:solidFill>
                <a:sysClr val="windowText" lastClr="000000"/>
              </a:solidFill>
              <a:effectLst/>
            </a:rPr>
            <a:t>3.73</a:t>
          </a:r>
          <a:r>
            <a:rPr lang="ja-JP" altLang="en-US" sz="1050">
              <a:solidFill>
                <a:sysClr val="windowText" lastClr="000000"/>
              </a:solidFill>
              <a:effectLst/>
            </a:rPr>
            <a:t>％から</a:t>
          </a:r>
          <a:r>
            <a:rPr lang="en-US" altLang="ja-JP" sz="1050">
              <a:solidFill>
                <a:sysClr val="windowText" lastClr="000000"/>
              </a:solidFill>
              <a:effectLst/>
            </a:rPr>
            <a:t>3.70</a:t>
          </a:r>
          <a:r>
            <a:rPr lang="ja-JP" altLang="en-US" sz="1050">
              <a:solidFill>
                <a:sysClr val="windowText" lastClr="000000"/>
              </a:solidFill>
              <a:effectLst/>
            </a:rPr>
            <a:t>％と低下したものの、おおむね適正な水準で推移している。</a:t>
          </a:r>
        </a:p>
        <a:p>
          <a:r>
            <a:rPr lang="ja-JP" altLang="en-US" sz="1050">
              <a:solidFill>
                <a:sysClr val="windowText" lastClr="000000"/>
              </a:solidFill>
              <a:effectLst/>
            </a:rPr>
            <a:t>実質単年度収支の標準財政規模比</a:t>
          </a:r>
          <a:r>
            <a:rPr lang="en-US" altLang="ja-JP" sz="1050">
              <a:solidFill>
                <a:sysClr val="windowText" lastClr="000000"/>
              </a:solidFill>
              <a:effectLst/>
            </a:rPr>
            <a:t>(</a:t>
          </a:r>
          <a:r>
            <a:rPr lang="ja-JP" altLang="en-US" sz="1050">
              <a:solidFill>
                <a:sysClr val="windowText" lastClr="000000"/>
              </a:solidFill>
              <a:effectLst/>
            </a:rPr>
            <a:t>実質単年度収支比率</a:t>
          </a:r>
          <a:r>
            <a:rPr lang="en-US" altLang="ja-JP" sz="1050">
              <a:solidFill>
                <a:sysClr val="windowText" lastClr="000000"/>
              </a:solidFill>
              <a:effectLst/>
            </a:rPr>
            <a:t>)</a:t>
          </a:r>
          <a:r>
            <a:rPr lang="ja-JP" altLang="en-US" sz="1050">
              <a:solidFill>
                <a:sysClr val="windowText" lastClr="000000"/>
              </a:solidFill>
              <a:effectLst/>
            </a:rPr>
            <a:t>は再びマイナスに転じた。これは、財政調整基金の取崩額が積立額を上回たことが主な要因の一つとなっている。</a:t>
          </a:r>
          <a:endParaRPr lang="ja-JP" altLang="ja-JP" sz="105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連結実質赤字比率は、すべての会計が黒字であるため、赤字比率は生じていない。今後も引き続き財政の健全化に努めていく。</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AM17" sqref="AM17:AT17"/>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70415425</v>
      </c>
      <c r="BO4" s="411"/>
      <c r="BP4" s="411"/>
      <c r="BQ4" s="411"/>
      <c r="BR4" s="411"/>
      <c r="BS4" s="411"/>
      <c r="BT4" s="411"/>
      <c r="BU4" s="412"/>
      <c r="BV4" s="410">
        <v>75832435</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3.7</v>
      </c>
      <c r="CU4" s="588"/>
      <c r="CV4" s="588"/>
      <c r="CW4" s="588"/>
      <c r="CX4" s="588"/>
      <c r="CY4" s="588"/>
      <c r="CZ4" s="588"/>
      <c r="DA4" s="589"/>
      <c r="DB4" s="587">
        <v>3.7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68745697</v>
      </c>
      <c r="BO5" s="416"/>
      <c r="BP5" s="416"/>
      <c r="BQ5" s="416"/>
      <c r="BR5" s="416"/>
      <c r="BS5" s="416"/>
      <c r="BT5" s="416"/>
      <c r="BU5" s="417"/>
      <c r="BV5" s="415">
        <v>74178084</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95.8</v>
      </c>
      <c r="CU5" s="386"/>
      <c r="CV5" s="386"/>
      <c r="CW5" s="386"/>
      <c r="CX5" s="386"/>
      <c r="CY5" s="386"/>
      <c r="CZ5" s="386"/>
      <c r="DA5" s="387"/>
      <c r="DB5" s="385">
        <v>92.5</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1669728</v>
      </c>
      <c r="BO6" s="416"/>
      <c r="BP6" s="416"/>
      <c r="BQ6" s="416"/>
      <c r="BR6" s="416"/>
      <c r="BS6" s="416"/>
      <c r="BT6" s="416"/>
      <c r="BU6" s="417"/>
      <c r="BV6" s="415">
        <v>1654351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101.6</v>
      </c>
      <c r="CU6" s="562"/>
      <c r="CV6" s="562"/>
      <c r="CW6" s="562"/>
      <c r="CX6" s="562"/>
      <c r="CY6" s="562"/>
      <c r="CZ6" s="562"/>
      <c r="DA6" s="563"/>
      <c r="DB6" s="561">
        <v>97.5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225611</v>
      </c>
      <c r="BO7" s="416"/>
      <c r="BP7" s="416"/>
      <c r="BQ7" s="416"/>
      <c r="BR7" s="416"/>
      <c r="BS7" s="416"/>
      <c r="BT7" s="416"/>
      <c r="BU7" s="417"/>
      <c r="BV7" s="415">
        <v>217960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39022961</v>
      </c>
      <c r="CU7" s="416"/>
      <c r="CV7" s="416"/>
      <c r="CW7" s="416"/>
      <c r="CX7" s="416"/>
      <c r="CY7" s="416"/>
      <c r="CZ7" s="416"/>
      <c r="DA7" s="417"/>
      <c r="DB7" s="415">
        <v>38509636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1444117</v>
      </c>
      <c r="BO8" s="416"/>
      <c r="BP8" s="416"/>
      <c r="BQ8" s="416"/>
      <c r="BR8" s="416"/>
      <c r="BS8" s="416"/>
      <c r="BT8" s="416"/>
      <c r="BU8" s="417"/>
      <c r="BV8" s="415">
        <v>1436391</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0.9</v>
      </c>
      <c r="CU8" s="525"/>
      <c r="CV8" s="525"/>
      <c r="CW8" s="525"/>
      <c r="CX8" s="525"/>
      <c r="CY8" s="525"/>
      <c r="CZ8" s="525"/>
      <c r="DA8" s="526"/>
      <c r="DB8" s="524">
        <v>0.89</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200012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7726</v>
      </c>
      <c r="BO9" s="416"/>
      <c r="BP9" s="416"/>
      <c r="BQ9" s="416"/>
      <c r="BR9" s="416"/>
      <c r="BS9" s="416"/>
      <c r="BT9" s="416"/>
      <c r="BU9" s="417"/>
      <c r="BV9" s="415">
        <v>26975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14.1</v>
      </c>
      <c r="CU9" s="386"/>
      <c r="CV9" s="386"/>
      <c r="CW9" s="386"/>
      <c r="CX9" s="386"/>
      <c r="CY9" s="386"/>
      <c r="CZ9" s="386"/>
      <c r="DA9" s="387"/>
      <c r="DB9" s="385">
        <v>13.6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196511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924238</v>
      </c>
      <c r="BO10" s="416"/>
      <c r="BP10" s="416"/>
      <c r="BQ10" s="416"/>
      <c r="BR10" s="416"/>
      <c r="BS10" s="416"/>
      <c r="BT10" s="416"/>
      <c r="BU10" s="417"/>
      <c r="BV10" s="415">
        <v>1019912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199790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1672000</v>
      </c>
      <c r="BO12" s="416"/>
      <c r="BP12" s="416"/>
      <c r="BQ12" s="416"/>
      <c r="BR12" s="416"/>
      <c r="BS12" s="416"/>
      <c r="BT12" s="416"/>
      <c r="BU12" s="417"/>
      <c r="BV12" s="415">
        <v>853000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195901</v>
      </c>
      <c r="S13" s="517"/>
      <c r="T13" s="517"/>
      <c r="U13" s="517"/>
      <c r="V13" s="518"/>
      <c r="W13" s="504" t="s">
        <v>124</v>
      </c>
      <c r="X13" s="428"/>
      <c r="Y13" s="428"/>
      <c r="Z13" s="428"/>
      <c r="AA13" s="428"/>
      <c r="AB13" s="429"/>
      <c r="AC13" s="391">
        <v>615</v>
      </c>
      <c r="AD13" s="392"/>
      <c r="AE13" s="392"/>
      <c r="AF13" s="392"/>
      <c r="AG13" s="393"/>
      <c r="AH13" s="391">
        <v>558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-740036</v>
      </c>
      <c r="BO13" s="416"/>
      <c r="BP13" s="416"/>
      <c r="BQ13" s="416"/>
      <c r="BR13" s="416"/>
      <c r="BS13" s="416"/>
      <c r="BT13" s="416"/>
      <c r="BU13" s="417"/>
      <c r="BV13" s="415">
        <v>193887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-0.2</v>
      </c>
      <c r="CU13" s="386"/>
      <c r="CV13" s="386"/>
      <c r="CW13" s="386"/>
      <c r="CX13" s="386"/>
      <c r="CY13" s="386"/>
      <c r="CZ13" s="386"/>
      <c r="DA13" s="387"/>
      <c r="DB13" s="385">
        <v>0</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198974</v>
      </c>
      <c r="S14" s="517"/>
      <c r="T14" s="517"/>
      <c r="U14" s="517"/>
      <c r="V14" s="518"/>
      <c r="W14" s="519"/>
      <c r="X14" s="431"/>
      <c r="Y14" s="431"/>
      <c r="Z14" s="431"/>
      <c r="AA14" s="431"/>
      <c r="AB14" s="432"/>
      <c r="AC14" s="509">
        <v>0.7</v>
      </c>
      <c r="AD14" s="510"/>
      <c r="AE14" s="510"/>
      <c r="AF14" s="510"/>
      <c r="AG14" s="511"/>
      <c r="AH14" s="509">
        <v>0.7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18.100000000000001</v>
      </c>
      <c r="CU14" s="488"/>
      <c r="CV14" s="488"/>
      <c r="CW14" s="488"/>
      <c r="CX14" s="488"/>
      <c r="CY14" s="488"/>
      <c r="CZ14" s="488"/>
      <c r="DA14" s="489"/>
      <c r="DB14" s="520">
        <v>24.8</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195496</v>
      </c>
      <c r="S15" s="517"/>
      <c r="T15" s="517"/>
      <c r="U15" s="517"/>
      <c r="V15" s="518"/>
      <c r="W15" s="504" t="s">
        <v>131</v>
      </c>
      <c r="X15" s="428"/>
      <c r="Y15" s="428"/>
      <c r="Z15" s="428"/>
      <c r="AA15" s="428"/>
      <c r="AB15" s="429"/>
      <c r="AC15" s="391">
        <v>12981</v>
      </c>
      <c r="AD15" s="392"/>
      <c r="AE15" s="392"/>
      <c r="AF15" s="392"/>
      <c r="AG15" s="393"/>
      <c r="AH15" s="391">
        <v>12346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26510171</v>
      </c>
      <c r="BO15" s="411"/>
      <c r="BP15" s="411"/>
      <c r="BQ15" s="411"/>
      <c r="BR15" s="411"/>
      <c r="BS15" s="411"/>
      <c r="BT15" s="411"/>
      <c r="BU15" s="412"/>
      <c r="BV15" s="410">
        <v>25680344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15.6</v>
      </c>
      <c r="AD16" s="510"/>
      <c r="AE16" s="510"/>
      <c r="AF16" s="510"/>
      <c r="AG16" s="511"/>
      <c r="AH16" s="509">
        <v>15.9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29202489</v>
      </c>
      <c r="BO16" s="416"/>
      <c r="BP16" s="416"/>
      <c r="BQ16" s="416"/>
      <c r="BR16" s="416"/>
      <c r="BS16" s="416"/>
      <c r="BT16" s="416"/>
      <c r="BU16" s="417"/>
      <c r="BV16" s="415">
        <v>28484266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69372</v>
      </c>
      <c r="AD17" s="392"/>
      <c r="AE17" s="392"/>
      <c r="AF17" s="392"/>
      <c r="AG17" s="393"/>
      <c r="AH17" s="391">
        <v>64638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34142473</v>
      </c>
      <c r="BO17" s="416"/>
      <c r="BP17" s="416"/>
      <c r="BQ17" s="416"/>
      <c r="BR17" s="416"/>
      <c r="BS17" s="416"/>
      <c r="BT17" s="416"/>
      <c r="BU17" s="417"/>
      <c r="BV17" s="415">
        <v>33031915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15.75</v>
      </c>
      <c r="M18" s="480"/>
      <c r="N18" s="480"/>
      <c r="O18" s="480"/>
      <c r="P18" s="480"/>
      <c r="Q18" s="480"/>
      <c r="R18" s="481"/>
      <c r="S18" s="481"/>
      <c r="T18" s="481"/>
      <c r="U18" s="481"/>
      <c r="V18" s="482"/>
      <c r="W18" s="496"/>
      <c r="X18" s="497"/>
      <c r="Y18" s="497"/>
      <c r="Z18" s="497"/>
      <c r="AA18" s="497"/>
      <c r="AB18" s="505"/>
      <c r="AC18" s="379">
        <v>83.6</v>
      </c>
      <c r="AD18" s="380"/>
      <c r="AE18" s="380"/>
      <c r="AF18" s="380"/>
      <c r="AG18" s="483"/>
      <c r="AH18" s="379">
        <v>83.4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37285124</v>
      </c>
      <c r="BO18" s="416"/>
      <c r="BP18" s="416"/>
      <c r="BQ18" s="416"/>
      <c r="BR18" s="416"/>
      <c r="BS18" s="416"/>
      <c r="BT18" s="416"/>
      <c r="BU18" s="417"/>
      <c r="BV18" s="415">
        <v>37084646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12699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46038701</v>
      </c>
      <c r="BO19" s="416"/>
      <c r="BP19" s="416"/>
      <c r="BQ19" s="416"/>
      <c r="BR19" s="416"/>
      <c r="BS19" s="416"/>
      <c r="BT19" s="416"/>
      <c r="BU19" s="417"/>
      <c r="BV19" s="415">
        <v>46704358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89734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55409719</v>
      </c>
      <c r="BO23" s="416"/>
      <c r="BP23" s="416"/>
      <c r="BQ23" s="416"/>
      <c r="BR23" s="416"/>
      <c r="BS23" s="416"/>
      <c r="BT23" s="416"/>
      <c r="BU23" s="417"/>
      <c r="BV23" s="415">
        <v>57428278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7920</v>
      </c>
      <c r="R24" s="392"/>
      <c r="S24" s="392"/>
      <c r="T24" s="392"/>
      <c r="U24" s="392"/>
      <c r="V24" s="393"/>
      <c r="W24" s="457"/>
      <c r="X24" s="448"/>
      <c r="Y24" s="449"/>
      <c r="Z24" s="388" t="s">
        <v>155</v>
      </c>
      <c r="AA24" s="389"/>
      <c r="AB24" s="389"/>
      <c r="AC24" s="389"/>
      <c r="AD24" s="389"/>
      <c r="AE24" s="389"/>
      <c r="AF24" s="389"/>
      <c r="AG24" s="390"/>
      <c r="AH24" s="391">
        <v>954</v>
      </c>
      <c r="AI24" s="392"/>
      <c r="AJ24" s="392"/>
      <c r="AK24" s="392"/>
      <c r="AL24" s="393"/>
      <c r="AM24" s="391">
        <v>3002238</v>
      </c>
      <c r="AN24" s="392"/>
      <c r="AO24" s="392"/>
      <c r="AP24" s="392"/>
      <c r="AQ24" s="392"/>
      <c r="AR24" s="393"/>
      <c r="AS24" s="391">
        <v>3147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38336506</v>
      </c>
      <c r="BO24" s="416"/>
      <c r="BP24" s="416"/>
      <c r="BQ24" s="416"/>
      <c r="BR24" s="416"/>
      <c r="BS24" s="416"/>
      <c r="BT24" s="416"/>
      <c r="BU24" s="417"/>
      <c r="BV24" s="415">
        <v>38065922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2</v>
      </c>
      <c r="M25" s="392"/>
      <c r="N25" s="392"/>
      <c r="O25" s="392"/>
      <c r="P25" s="393"/>
      <c r="Q25" s="391">
        <v>7016</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5206967</v>
      </c>
      <c r="BO25" s="411"/>
      <c r="BP25" s="411"/>
      <c r="BQ25" s="411"/>
      <c r="BR25" s="411"/>
      <c r="BS25" s="411"/>
      <c r="BT25" s="411"/>
      <c r="BU25" s="412"/>
      <c r="BV25" s="410">
        <v>7516154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7780</v>
      </c>
      <c r="R26" s="392"/>
      <c r="S26" s="392"/>
      <c r="T26" s="392"/>
      <c r="U26" s="392"/>
      <c r="V26" s="393"/>
      <c r="W26" s="457"/>
      <c r="X26" s="448"/>
      <c r="Y26" s="449"/>
      <c r="Z26" s="388" t="s">
        <v>161</v>
      </c>
      <c r="AA26" s="470"/>
      <c r="AB26" s="470"/>
      <c r="AC26" s="470"/>
      <c r="AD26" s="470"/>
      <c r="AE26" s="470"/>
      <c r="AF26" s="470"/>
      <c r="AG26" s="471"/>
      <c r="AH26" s="391">
        <v>81</v>
      </c>
      <c r="AI26" s="392"/>
      <c r="AJ26" s="392"/>
      <c r="AK26" s="392"/>
      <c r="AL26" s="393"/>
      <c r="AM26" s="391">
        <v>272241</v>
      </c>
      <c r="AN26" s="392"/>
      <c r="AO26" s="392"/>
      <c r="AP26" s="392"/>
      <c r="AQ26" s="392"/>
      <c r="AR26" s="393"/>
      <c r="AS26" s="391">
        <v>3361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6270</v>
      </c>
      <c r="R27" s="392"/>
      <c r="S27" s="392"/>
      <c r="T27" s="392"/>
      <c r="U27" s="392"/>
      <c r="V27" s="393"/>
      <c r="W27" s="457"/>
      <c r="X27" s="448"/>
      <c r="Y27" s="449"/>
      <c r="Z27" s="388" t="s">
        <v>164</v>
      </c>
      <c r="AA27" s="389"/>
      <c r="AB27" s="389"/>
      <c r="AC27" s="389"/>
      <c r="AD27" s="389"/>
      <c r="AE27" s="389"/>
      <c r="AF27" s="389"/>
      <c r="AG27" s="390"/>
      <c r="AH27" s="391">
        <v>4</v>
      </c>
      <c r="AI27" s="392"/>
      <c r="AJ27" s="392"/>
      <c r="AK27" s="392"/>
      <c r="AL27" s="393"/>
      <c r="AM27" s="391">
        <v>17647</v>
      </c>
      <c r="AN27" s="392"/>
      <c r="AO27" s="392"/>
      <c r="AP27" s="392"/>
      <c r="AQ27" s="392"/>
      <c r="AR27" s="393"/>
      <c r="AS27" s="391">
        <v>4412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430578</v>
      </c>
      <c r="BO27" s="419"/>
      <c r="BP27" s="419"/>
      <c r="BQ27" s="419"/>
      <c r="BR27" s="419"/>
      <c r="BS27" s="419"/>
      <c r="BT27" s="419"/>
      <c r="BU27" s="420"/>
      <c r="BV27" s="418">
        <v>430560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5610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3266210</v>
      </c>
      <c r="BO28" s="411"/>
      <c r="BP28" s="411"/>
      <c r="BQ28" s="411"/>
      <c r="BR28" s="411"/>
      <c r="BS28" s="411"/>
      <c r="BT28" s="411"/>
      <c r="BU28" s="412"/>
      <c r="BV28" s="410">
        <v>4013972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26</v>
      </c>
      <c r="M29" s="392"/>
      <c r="N29" s="392"/>
      <c r="O29" s="392"/>
      <c r="P29" s="393"/>
      <c r="Q29" s="391">
        <v>5280</v>
      </c>
      <c r="R29" s="392"/>
      <c r="S29" s="392"/>
      <c r="T29" s="392"/>
      <c r="U29" s="392"/>
      <c r="V29" s="393"/>
      <c r="W29" s="458"/>
      <c r="X29" s="459"/>
      <c r="Y29" s="460"/>
      <c r="Z29" s="388" t="s">
        <v>171</v>
      </c>
      <c r="AA29" s="389"/>
      <c r="AB29" s="389"/>
      <c r="AC29" s="389"/>
      <c r="AD29" s="389"/>
      <c r="AE29" s="389"/>
      <c r="AF29" s="389"/>
      <c r="AG29" s="390"/>
      <c r="AH29" s="391">
        <v>958</v>
      </c>
      <c r="AI29" s="392"/>
      <c r="AJ29" s="392"/>
      <c r="AK29" s="392"/>
      <c r="AL29" s="393"/>
      <c r="AM29" s="391">
        <v>3019885</v>
      </c>
      <c r="AN29" s="392"/>
      <c r="AO29" s="392"/>
      <c r="AP29" s="392"/>
      <c r="AQ29" s="392"/>
      <c r="AR29" s="393"/>
      <c r="AS29" s="391">
        <v>3152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t="s">
        <v>122</v>
      </c>
      <c r="BO29" s="416"/>
      <c r="BP29" s="416"/>
      <c r="BQ29" s="416"/>
      <c r="BR29" s="416"/>
      <c r="BS29" s="416"/>
      <c r="BT29" s="416"/>
      <c r="BU29" s="417"/>
      <c r="BV29" s="415" t="s">
        <v>122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3073288</v>
      </c>
      <c r="BO30" s="419"/>
      <c r="BP30" s="419"/>
      <c r="BQ30" s="419"/>
      <c r="BR30" s="419"/>
      <c r="BS30" s="419"/>
      <c r="BT30" s="419"/>
      <c r="BU30" s="420"/>
      <c r="BV30" s="418">
        <v>3482537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柳泉園組合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西東京市土地開発公社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駐車場事業特別会計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東京たま広域資源循環組合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東京市町村総合事務組合（一般会計）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東京市町村総合事務組合（東京都市町村民交通災害共済事業特別会計）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多摩六都科学館組合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昭和病院企業団</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東京都後期高齢者医療広域連合（一般会計）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東京都後期高齢者医療広域連合（後期高齢者医療特別会計）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customSheetViews>
    <customSheetView guid="{EC617CF9-4D2D-4083-A2E1-DC7973DA8193}" scale="85" showGridLines="0" fitToPage="1" hiddenRows="1" hiddenColumns="1">
      <selection activeCell="AO34" sqref="AO34:BC34"/>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 zoomScale="70" zoomScaleNormal="70" zoomScaleSheetLayoutView="100" workbookViewId="0">
      <selection activeCell="AM17" sqref="AM17:AT1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523</v>
      </c>
      <c r="D34" s="1184"/>
      <c r="E34" s="1185"/>
      <c r="F34" s="32">
        <v>3.44</v>
      </c>
      <c r="G34" s="33">
        <v>3.9</v>
      </c>
      <c r="H34" s="33">
        <v>3.65</v>
      </c>
      <c r="I34" s="33">
        <v>3.72</v>
      </c>
      <c r="J34" s="34">
        <v>3.7</v>
      </c>
      <c r="K34" s="22"/>
      <c r="L34" s="22"/>
      <c r="M34" s="22"/>
      <c r="N34" s="22"/>
      <c r="O34" s="22"/>
      <c r="P34" s="22"/>
    </row>
    <row r="35" spans="1:16" ht="39" customHeight="1" x14ac:dyDescent="0.15">
      <c r="A35" s="22"/>
      <c r="B35" s="35"/>
      <c r="C35" s="1178" t="s">
        <v>524</v>
      </c>
      <c r="D35" s="1179"/>
      <c r="E35" s="1180"/>
      <c r="F35" s="36">
        <v>1.23</v>
      </c>
      <c r="G35" s="37">
        <v>1.29</v>
      </c>
      <c r="H35" s="37">
        <v>1.28</v>
      </c>
      <c r="I35" s="37">
        <v>0.72</v>
      </c>
      <c r="J35" s="38">
        <v>1.23</v>
      </c>
      <c r="K35" s="22"/>
      <c r="L35" s="22"/>
      <c r="M35" s="22"/>
      <c r="N35" s="22"/>
      <c r="O35" s="22"/>
      <c r="P35" s="22"/>
    </row>
    <row r="36" spans="1:16" ht="39" customHeight="1" x14ac:dyDescent="0.15">
      <c r="A36" s="22"/>
      <c r="B36" s="35"/>
      <c r="C36" s="1178" t="s">
        <v>525</v>
      </c>
      <c r="D36" s="1179"/>
      <c r="E36" s="1180"/>
      <c r="F36" s="36">
        <v>0.32</v>
      </c>
      <c r="G36" s="37">
        <v>0.4</v>
      </c>
      <c r="H36" s="37">
        <v>0.33</v>
      </c>
      <c r="I36" s="37">
        <v>0.59</v>
      </c>
      <c r="J36" s="38">
        <v>0.75</v>
      </c>
      <c r="K36" s="22"/>
      <c r="L36" s="22"/>
      <c r="M36" s="22"/>
      <c r="N36" s="22"/>
      <c r="O36" s="22"/>
      <c r="P36" s="22"/>
    </row>
    <row r="37" spans="1:16" ht="39" customHeight="1" x14ac:dyDescent="0.15">
      <c r="A37" s="22"/>
      <c r="B37" s="35"/>
      <c r="C37" s="1178" t="s">
        <v>526</v>
      </c>
      <c r="D37" s="1179"/>
      <c r="E37" s="1180"/>
      <c r="F37" s="36">
        <v>0.14000000000000001</v>
      </c>
      <c r="G37" s="37">
        <v>0.11</v>
      </c>
      <c r="H37" s="37">
        <v>7.0000000000000007E-2</v>
      </c>
      <c r="I37" s="37">
        <v>0.08</v>
      </c>
      <c r="J37" s="38">
        <v>0.11</v>
      </c>
      <c r="K37" s="22"/>
      <c r="L37" s="22"/>
      <c r="M37" s="22"/>
      <c r="N37" s="22"/>
      <c r="O37" s="22"/>
      <c r="P37" s="22"/>
    </row>
    <row r="38" spans="1:16" ht="39" customHeight="1" x14ac:dyDescent="0.15">
      <c r="A38" s="22"/>
      <c r="B38" s="35"/>
      <c r="C38" s="1178" t="s">
        <v>527</v>
      </c>
      <c r="D38" s="1179"/>
      <c r="E38" s="1180"/>
      <c r="F38" s="36">
        <v>0.13</v>
      </c>
      <c r="G38" s="37">
        <v>0.12</v>
      </c>
      <c r="H38" s="37">
        <v>0.09</v>
      </c>
      <c r="I38" s="37">
        <v>0.14000000000000001</v>
      </c>
      <c r="J38" s="38">
        <v>7.0000000000000007E-2</v>
      </c>
      <c r="K38" s="22"/>
      <c r="L38" s="22"/>
      <c r="M38" s="22"/>
      <c r="N38" s="22"/>
      <c r="O38" s="22"/>
      <c r="P38" s="22"/>
    </row>
    <row r="39" spans="1:16" ht="39" customHeight="1" x14ac:dyDescent="0.15">
      <c r="A39" s="22"/>
      <c r="B39" s="35"/>
      <c r="C39" s="1178" t="s">
        <v>528</v>
      </c>
      <c r="D39" s="1179"/>
      <c r="E39" s="1180"/>
      <c r="F39" s="36">
        <v>0.02</v>
      </c>
      <c r="G39" s="37">
        <v>0.01</v>
      </c>
      <c r="H39" s="37">
        <v>0.01</v>
      </c>
      <c r="I39" s="37">
        <v>0.06</v>
      </c>
      <c r="J39" s="38">
        <v>0.04</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529</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530</v>
      </c>
      <c r="D43" s="1182"/>
      <c r="E43" s="1183"/>
      <c r="F43" s="41">
        <v>0.08</v>
      </c>
      <c r="G43" s="42">
        <v>0</v>
      </c>
      <c r="H43" s="42">
        <v>0.02</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customSheetViews>
    <customSheetView guid="{EC617CF9-4D2D-4083-A2E1-DC7973DA8193}" scale="70" showGridLines="0" fitToPage="1" hiddenRows="1" hiddenColumns="1" topLeftCell="D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N50" sqref="N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6264</v>
      </c>
      <c r="L45" s="60">
        <v>6743</v>
      </c>
      <c r="M45" s="60">
        <v>6883</v>
      </c>
      <c r="N45" s="60">
        <v>6380</v>
      </c>
      <c r="O45" s="61">
        <v>6485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706</v>
      </c>
      <c r="L48" s="64">
        <v>702</v>
      </c>
      <c r="M48" s="64">
        <v>459</v>
      </c>
      <c r="N48" s="64">
        <v>410</v>
      </c>
      <c r="O48" s="65">
        <v>342</v>
      </c>
      <c r="P48" s="48"/>
      <c r="Q48" s="48"/>
      <c r="R48" s="48"/>
      <c r="S48" s="48"/>
      <c r="T48" s="48"/>
      <c r="U48" s="48"/>
    </row>
    <row r="49" spans="1:21" ht="30.75" customHeight="1" x14ac:dyDescent="0.15">
      <c r="A49" s="48"/>
      <c r="B49" s="1196"/>
      <c r="C49" s="1197"/>
      <c r="D49" s="62"/>
      <c r="E49" s="1188" t="s">
        <v>16</v>
      </c>
      <c r="F49" s="1188"/>
      <c r="G49" s="1188"/>
      <c r="H49" s="1188"/>
      <c r="I49" s="1188"/>
      <c r="J49" s="1189"/>
      <c r="K49" s="63">
        <v>563</v>
      </c>
      <c r="L49" s="64">
        <v>482</v>
      </c>
      <c r="M49" s="64">
        <v>388</v>
      </c>
      <c r="N49" s="64">
        <v>131</v>
      </c>
      <c r="O49" s="65">
        <v>127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v>0</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7460</v>
      </c>
      <c r="L52" s="64">
        <v>7781</v>
      </c>
      <c r="M52" s="64">
        <v>7838</v>
      </c>
      <c r="N52" s="64">
        <v>7013</v>
      </c>
      <c r="O52" s="65">
        <v>6978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73</v>
      </c>
      <c r="L53" s="69">
        <v>146</v>
      </c>
      <c r="M53" s="69">
        <v>-108</v>
      </c>
      <c r="N53" s="69">
        <v>-92</v>
      </c>
      <c r="O53" s="70">
        <v>-24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customSheetViews>
    <customSheetView guid="{EC617CF9-4D2D-4083-A2E1-DC7973DA8193}" scale="55" showGridLines="0" fitToPage="1" hiddenRows="1" hiddenColumns="1">
      <rowBreaks count="1" manualBreakCount="1">
        <brk id="56" max="15" man="1"/>
      </rowBreaks>
      <pageMargins left="0" right="0" top="0.19685039370078741" bottom="0" header="0" footer="0"/>
      <printOptions horizontalCentered="1"/>
      <pageSetup paperSize="9" scale="63"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1" zoomScale="70" zoomScaleNormal="70" zoomScaleSheetLayoutView="100" workbookViewId="0">
      <selection activeCell="M54" sqref="M5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56973</v>
      </c>
      <c r="J41" s="83">
        <v>56005</v>
      </c>
      <c r="K41" s="83">
        <v>54383</v>
      </c>
      <c r="L41" s="83">
        <v>57467</v>
      </c>
      <c r="M41" s="84">
        <v>55438</v>
      </c>
    </row>
    <row r="42" spans="2:13" ht="27.75" customHeight="1" x14ac:dyDescent="0.15">
      <c r="B42" s="1204"/>
      <c r="C42" s="1205"/>
      <c r="D42" s="85"/>
      <c r="E42" s="1208" t="s">
        <v>26</v>
      </c>
      <c r="F42" s="1208"/>
      <c r="G42" s="1208"/>
      <c r="H42" s="1209"/>
      <c r="I42" s="86">
        <v>2750</v>
      </c>
      <c r="J42" s="87">
        <v>3003</v>
      </c>
      <c r="K42" s="87">
        <v>3765</v>
      </c>
      <c r="L42" s="87">
        <v>1759</v>
      </c>
      <c r="M42" s="88">
        <v>88</v>
      </c>
    </row>
    <row r="43" spans="2:13" ht="27.75" customHeight="1" x14ac:dyDescent="0.15">
      <c r="B43" s="1204"/>
      <c r="C43" s="1205"/>
      <c r="D43" s="85"/>
      <c r="E43" s="1208" t="s">
        <v>27</v>
      </c>
      <c r="F43" s="1208"/>
      <c r="G43" s="1208"/>
      <c r="H43" s="1209"/>
      <c r="I43" s="86">
        <v>5108</v>
      </c>
      <c r="J43" s="87">
        <v>4228</v>
      </c>
      <c r="K43" s="87">
        <v>3573</v>
      </c>
      <c r="L43" s="87">
        <v>2957</v>
      </c>
      <c r="M43" s="88">
        <v>2394</v>
      </c>
    </row>
    <row r="44" spans="2:13" ht="27.75" customHeight="1" x14ac:dyDescent="0.15">
      <c r="B44" s="1204"/>
      <c r="C44" s="1205"/>
      <c r="D44" s="85"/>
      <c r="E44" s="1208" t="s">
        <v>28</v>
      </c>
      <c r="F44" s="1208"/>
      <c r="G44" s="1208"/>
      <c r="H44" s="1209"/>
      <c r="I44" s="86">
        <v>2205</v>
      </c>
      <c r="J44" s="87">
        <v>1783</v>
      </c>
      <c r="K44" s="87">
        <v>1234</v>
      </c>
      <c r="L44" s="87">
        <v>1046</v>
      </c>
      <c r="M44" s="88">
        <v>879</v>
      </c>
    </row>
    <row r="45" spans="2:13" ht="27.75" customHeight="1" x14ac:dyDescent="0.15">
      <c r="B45" s="1204"/>
      <c r="C45" s="1205"/>
      <c r="D45" s="85"/>
      <c r="E45" s="1208" t="s">
        <v>29</v>
      </c>
      <c r="F45" s="1208"/>
      <c r="G45" s="1208"/>
      <c r="H45" s="1209"/>
      <c r="I45" s="86">
        <v>9204</v>
      </c>
      <c r="J45" s="87">
        <v>8814</v>
      </c>
      <c r="K45" s="87">
        <v>8382</v>
      </c>
      <c r="L45" s="87">
        <v>8057</v>
      </c>
      <c r="M45" s="88">
        <v>7805</v>
      </c>
    </row>
    <row r="46" spans="2:13" ht="27.75" customHeight="1" x14ac:dyDescent="0.15">
      <c r="B46" s="1204"/>
      <c r="C46" s="1205"/>
      <c r="D46" s="89"/>
      <c r="E46" s="1208" t="s">
        <v>30</v>
      </c>
      <c r="F46" s="1208"/>
      <c r="G46" s="1208"/>
      <c r="H46" s="1209"/>
      <c r="I46" s="86">
        <v>4</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9485</v>
      </c>
      <c r="J50" s="87">
        <v>9219</v>
      </c>
      <c r="K50" s="87">
        <v>8613</v>
      </c>
      <c r="L50" s="87">
        <v>8563</v>
      </c>
      <c r="M50" s="88">
        <v>7497</v>
      </c>
    </row>
    <row r="51" spans="2:13" ht="27.75" customHeight="1" x14ac:dyDescent="0.15">
      <c r="B51" s="1204"/>
      <c r="C51" s="1205"/>
      <c r="D51" s="85"/>
      <c r="E51" s="1208" t="s">
        <v>36</v>
      </c>
      <c r="F51" s="1208"/>
      <c r="G51" s="1208"/>
      <c r="H51" s="1209"/>
      <c r="I51" s="86">
        <v>10918</v>
      </c>
      <c r="J51" s="87">
        <v>10157</v>
      </c>
      <c r="K51" s="87">
        <v>10152</v>
      </c>
      <c r="L51" s="87">
        <v>10082</v>
      </c>
      <c r="M51" s="88">
        <v>10813</v>
      </c>
    </row>
    <row r="52" spans="2:13" ht="27.75" customHeight="1" x14ac:dyDescent="0.15">
      <c r="B52" s="1206"/>
      <c r="C52" s="1207"/>
      <c r="D52" s="85"/>
      <c r="E52" s="1208" t="s">
        <v>37</v>
      </c>
      <c r="F52" s="1208"/>
      <c r="G52" s="1208"/>
      <c r="H52" s="1209"/>
      <c r="I52" s="86">
        <v>48945</v>
      </c>
      <c r="J52" s="87">
        <v>47878</v>
      </c>
      <c r="K52" s="87">
        <v>46200</v>
      </c>
      <c r="L52" s="87">
        <v>44349</v>
      </c>
      <c r="M52" s="88">
        <v>42138</v>
      </c>
    </row>
    <row r="53" spans="2:13" ht="27.75" customHeight="1" thickBot="1" x14ac:dyDescent="0.2">
      <c r="B53" s="1210" t="s">
        <v>38</v>
      </c>
      <c r="C53" s="1211"/>
      <c r="D53" s="92"/>
      <c r="E53" s="1212" t="s">
        <v>39</v>
      </c>
      <c r="F53" s="1212"/>
      <c r="G53" s="1212"/>
      <c r="H53" s="1213"/>
      <c r="I53" s="93">
        <v>6894</v>
      </c>
      <c r="J53" s="94">
        <v>6580</v>
      </c>
      <c r="K53" s="94">
        <v>6372</v>
      </c>
      <c r="L53" s="94">
        <v>8292</v>
      </c>
      <c r="M53" s="95">
        <v>6157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customSheetViews>
    <customSheetView guid="{EC617CF9-4D2D-4083-A2E1-DC7973DA8193}" scale="70" showGridLines="0" fitToPage="1" hiddenRows="1" hiddenColumns="1" topLeftCell="D28">
      <selection activeCell="M42" sqref="M42"/>
      <rowBreaks count="1" manualBreakCount="1">
        <brk id="58"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1" zoomScale="75" zoomScaleNormal="75" zoomScaleSheetLayoutView="55" workbookViewId="0">
      <selection activeCell="K9" sqref="K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546</v>
      </c>
      <c r="I42" s="354"/>
      <c r="J42" s="354"/>
      <c r="K42" s="354"/>
      <c r="L42" s="246"/>
      <c r="M42" s="246"/>
      <c r="N42" s="246"/>
      <c r="O42" s="246"/>
    </row>
    <row r="43" spans="2:17" x14ac:dyDescent="0.15">
      <c r="B43" s="250"/>
      <c r="C43" s="246"/>
      <c r="D43" s="246"/>
      <c r="E43" s="246"/>
      <c r="F43" s="246"/>
      <c r="G43" s="1257"/>
      <c r="H43" s="1258"/>
      <c r="I43" s="1258"/>
      <c r="J43" s="1258"/>
      <c r="K43" s="1258"/>
      <c r="L43" s="1258"/>
      <c r="M43" s="1258"/>
      <c r="N43" s="1258"/>
      <c r="O43" s="1259"/>
    </row>
    <row r="44" spans="2:17" x14ac:dyDescent="0.15">
      <c r="B44" s="250"/>
      <c r="C44" s="246"/>
      <c r="D44" s="246"/>
      <c r="E44" s="246"/>
      <c r="F44" s="246"/>
      <c r="G44" s="1260"/>
      <c r="H44" s="1261"/>
      <c r="I44" s="1261"/>
      <c r="J44" s="1261"/>
      <c r="K44" s="1261"/>
      <c r="L44" s="1261"/>
      <c r="M44" s="1261"/>
      <c r="N44" s="1261"/>
      <c r="O44" s="1262"/>
    </row>
    <row r="45" spans="2:17" x14ac:dyDescent="0.15">
      <c r="B45" s="250"/>
      <c r="C45" s="246"/>
      <c r="D45" s="246"/>
      <c r="E45" s="246"/>
      <c r="F45" s="246"/>
      <c r="G45" s="1260"/>
      <c r="H45" s="1261"/>
      <c r="I45" s="1261"/>
      <c r="J45" s="1261"/>
      <c r="K45" s="1261"/>
      <c r="L45" s="1261"/>
      <c r="M45" s="1261"/>
      <c r="N45" s="1261"/>
      <c r="O45" s="1262"/>
    </row>
    <row r="46" spans="2:17" x14ac:dyDescent="0.15">
      <c r="B46" s="250"/>
      <c r="C46" s="246"/>
      <c r="D46" s="246"/>
      <c r="E46" s="246"/>
      <c r="F46" s="246"/>
      <c r="G46" s="1260"/>
      <c r="H46" s="1261"/>
      <c r="I46" s="1261"/>
      <c r="J46" s="1261"/>
      <c r="K46" s="1261"/>
      <c r="L46" s="1261"/>
      <c r="M46" s="1261"/>
      <c r="N46" s="1261"/>
      <c r="O46" s="1262"/>
    </row>
    <row r="47" spans="2:17" x14ac:dyDescent="0.15">
      <c r="B47" s="250"/>
      <c r="C47" s="246"/>
      <c r="D47" s="246"/>
      <c r="E47" s="246"/>
      <c r="F47" s="246"/>
      <c r="G47" s="1263"/>
      <c r="H47" s="1264"/>
      <c r="I47" s="1264"/>
      <c r="J47" s="1264"/>
      <c r="K47" s="1264"/>
      <c r="L47" s="1264"/>
      <c r="M47" s="1264"/>
      <c r="N47" s="1264"/>
      <c r="O47" s="1265"/>
    </row>
    <row r="48" spans="2:17" x14ac:dyDescent="0.15">
      <c r="B48" s="250"/>
      <c r="C48" s="246"/>
      <c r="D48" s="246"/>
      <c r="E48" s="246"/>
      <c r="F48" s="246"/>
      <c r="G48" s="246"/>
      <c r="H48" s="355"/>
      <c r="I48" s="355"/>
      <c r="J48" s="355"/>
    </row>
    <row r="49" spans="1:17" x14ac:dyDescent="0.15">
      <c r="B49" s="250"/>
      <c r="C49" s="246"/>
      <c r="D49" s="246"/>
      <c r="E49" s="246"/>
      <c r="F49" s="246"/>
      <c r="G49" s="245" t="s">
        <v>547</v>
      </c>
    </row>
    <row r="50" spans="1:17" x14ac:dyDescent="0.15">
      <c r="B50" s="250"/>
      <c r="C50" s="246"/>
      <c r="D50" s="246"/>
      <c r="E50" s="246"/>
      <c r="F50" s="246"/>
      <c r="G50" s="1244"/>
      <c r="H50" s="1245"/>
      <c r="I50" s="1245"/>
      <c r="J50" s="1246"/>
      <c r="K50" s="356" t="s">
        <v>516</v>
      </c>
      <c r="L50" s="356" t="s">
        <v>517</v>
      </c>
      <c r="M50" s="356" t="s">
        <v>518</v>
      </c>
      <c r="N50" s="356" t="s">
        <v>519</v>
      </c>
      <c r="O50" s="356" t="s">
        <v>520</v>
      </c>
    </row>
    <row r="51" spans="1:17" x14ac:dyDescent="0.15">
      <c r="B51" s="250"/>
      <c r="C51" s="246"/>
      <c r="D51" s="246"/>
      <c r="E51" s="246"/>
      <c r="F51" s="246"/>
      <c r="G51" s="1247" t="s">
        <v>548</v>
      </c>
      <c r="H51" s="1248"/>
      <c r="I51" s="1253" t="s">
        <v>549</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554</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550</v>
      </c>
      <c r="H55" s="1228"/>
      <c r="I55" s="1233" t="s">
        <v>549</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554</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551</v>
      </c>
      <c r="C63" s="246"/>
      <c r="D63" s="246"/>
      <c r="E63" s="246"/>
      <c r="F63" s="246"/>
      <c r="G63" s="246"/>
      <c r="H63" s="246"/>
      <c r="I63" s="246"/>
      <c r="J63" s="246"/>
      <c r="K63" s="246"/>
      <c r="L63" s="246"/>
      <c r="M63" s="246"/>
      <c r="N63" s="246"/>
      <c r="O63" s="246"/>
    </row>
    <row r="64" spans="1:17" x14ac:dyDescent="0.15">
      <c r="B64" s="250"/>
      <c r="C64" s="246"/>
      <c r="D64" s="246"/>
      <c r="E64" s="246"/>
      <c r="F64" s="246"/>
      <c r="G64" s="353" t="s">
        <v>546</v>
      </c>
      <c r="I64" s="354"/>
      <c r="J64" s="354"/>
      <c r="K64" s="354"/>
      <c r="L64" s="246"/>
      <c r="M64" s="246"/>
      <c r="N64" s="246"/>
      <c r="O64" s="246"/>
    </row>
    <row r="65" spans="2:30" x14ac:dyDescent="0.15">
      <c r="B65" s="250"/>
      <c r="C65" s="246"/>
      <c r="D65" s="246"/>
      <c r="E65" s="246"/>
      <c r="F65" s="246"/>
      <c r="G65" s="1235" t="s">
        <v>555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552</v>
      </c>
      <c r="I71" s="370"/>
      <c r="J71" s="366"/>
      <c r="K71" s="366"/>
      <c r="L71" s="367"/>
      <c r="M71" s="366"/>
      <c r="N71" s="367"/>
      <c r="O71" s="368"/>
    </row>
    <row r="72" spans="2:30" x14ac:dyDescent="0.15">
      <c r="B72" s="250"/>
      <c r="C72" s="246"/>
      <c r="D72" s="246"/>
      <c r="E72" s="246"/>
      <c r="F72" s="246"/>
      <c r="G72" s="1244"/>
      <c r="H72" s="1245"/>
      <c r="I72" s="1245"/>
      <c r="J72" s="1246"/>
      <c r="K72" s="356" t="s">
        <v>516</v>
      </c>
      <c r="L72" s="356" t="s">
        <v>517</v>
      </c>
      <c r="M72" s="356" t="s">
        <v>518</v>
      </c>
      <c r="N72" s="356" t="s">
        <v>519</v>
      </c>
      <c r="O72" s="356" t="s">
        <v>520</v>
      </c>
    </row>
    <row r="73" spans="2:30" x14ac:dyDescent="0.15">
      <c r="B73" s="250"/>
      <c r="C73" s="246"/>
      <c r="D73" s="246"/>
      <c r="E73" s="246"/>
      <c r="F73" s="246"/>
      <c r="G73" s="1247" t="s">
        <v>548</v>
      </c>
      <c r="H73" s="1248"/>
      <c r="I73" s="1253" t="s">
        <v>549</v>
      </c>
      <c r="J73" s="1253"/>
      <c r="K73" s="1234">
        <v>20.5</v>
      </c>
      <c r="L73" s="1234">
        <v>19.899999999999999</v>
      </c>
      <c r="M73" s="1221">
        <v>19.399999999999999</v>
      </c>
      <c r="N73" s="1221">
        <v>24.8</v>
      </c>
      <c r="O73" s="1221">
        <v>18.100000000000001</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553</v>
      </c>
      <c r="J75" s="1233"/>
      <c r="K75" s="1225">
        <v>0.6</v>
      </c>
      <c r="L75" s="1225">
        <v>0.4</v>
      </c>
      <c r="M75" s="1225">
        <v>0.1</v>
      </c>
      <c r="N75" s="1225">
        <v>0</v>
      </c>
      <c r="O75" s="1225">
        <v>-0.2</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550</v>
      </c>
      <c r="H77" s="1228"/>
      <c r="I77" s="1233" t="s">
        <v>549</v>
      </c>
      <c r="J77" s="1233"/>
      <c r="K77" s="1234">
        <v>42</v>
      </c>
      <c r="L77" s="1234">
        <v>32.6</v>
      </c>
      <c r="M77" s="1221">
        <v>30.5</v>
      </c>
      <c r="N77" s="1221">
        <v>21.2</v>
      </c>
      <c r="O77" s="1221">
        <v>16.600000000000001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553</v>
      </c>
      <c r="J79" s="1223"/>
      <c r="K79" s="1224">
        <v>6.8</v>
      </c>
      <c r="L79" s="1224">
        <v>5.9</v>
      </c>
      <c r="M79" s="1224">
        <v>5.2</v>
      </c>
      <c r="N79" s="1224">
        <v>4.0999999999999996</v>
      </c>
      <c r="O79" s="1224">
        <v>3.6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4"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515</v>
      </c>
      <c r="G2" s="113"/>
      <c r="H2" s="114"/>
    </row>
    <row r="3" spans="1:8" x14ac:dyDescent="0.15">
      <c r="A3" s="110" t="s">
        <v>508</v>
      </c>
      <c r="B3" s="115"/>
      <c r="C3" s="116"/>
      <c r="D3" s="117">
        <v>25772</v>
      </c>
      <c r="E3" s="118"/>
      <c r="F3" s="119">
        <v>39425</v>
      </c>
      <c r="G3" s="120"/>
      <c r="H3" s="121"/>
    </row>
    <row r="4" spans="1:8" x14ac:dyDescent="0.15">
      <c r="A4" s="122"/>
      <c r="B4" s="123"/>
      <c r="C4" s="124"/>
      <c r="D4" s="125">
        <v>23868</v>
      </c>
      <c r="E4" s="126"/>
      <c r="F4" s="127">
        <v>22414</v>
      </c>
      <c r="G4" s="128"/>
      <c r="H4" s="129"/>
    </row>
    <row r="5" spans="1:8" x14ac:dyDescent="0.15">
      <c r="A5" s="110" t="s">
        <v>510</v>
      </c>
      <c r="B5" s="115"/>
      <c r="C5" s="116"/>
      <c r="D5" s="117">
        <v>22043</v>
      </c>
      <c r="E5" s="118"/>
      <c r="F5" s="119">
        <v>43141</v>
      </c>
      <c r="G5" s="120"/>
      <c r="H5" s="121"/>
    </row>
    <row r="6" spans="1:8" x14ac:dyDescent="0.15">
      <c r="A6" s="122"/>
      <c r="B6" s="123"/>
      <c r="C6" s="124"/>
      <c r="D6" s="125">
        <v>15156</v>
      </c>
      <c r="E6" s="126"/>
      <c r="F6" s="127">
        <v>21887</v>
      </c>
      <c r="G6" s="128"/>
      <c r="H6" s="129"/>
    </row>
    <row r="7" spans="1:8" x14ac:dyDescent="0.15">
      <c r="A7" s="110" t="s">
        <v>511</v>
      </c>
      <c r="B7" s="115"/>
      <c r="C7" s="116"/>
      <c r="D7" s="117">
        <v>22291</v>
      </c>
      <c r="E7" s="118"/>
      <c r="F7" s="119">
        <v>45117</v>
      </c>
      <c r="G7" s="120"/>
      <c r="H7" s="121"/>
    </row>
    <row r="8" spans="1:8" x14ac:dyDescent="0.15">
      <c r="A8" s="122"/>
      <c r="B8" s="123"/>
      <c r="C8" s="124"/>
      <c r="D8" s="125">
        <v>18640</v>
      </c>
      <c r="E8" s="126"/>
      <c r="F8" s="127">
        <v>25589</v>
      </c>
      <c r="G8" s="128"/>
      <c r="H8" s="129"/>
    </row>
    <row r="9" spans="1:8" x14ac:dyDescent="0.15">
      <c r="A9" s="110" t="s">
        <v>512</v>
      </c>
      <c r="B9" s="115"/>
      <c r="C9" s="116"/>
      <c r="D9" s="117">
        <v>51286</v>
      </c>
      <c r="E9" s="118"/>
      <c r="F9" s="119">
        <v>43532</v>
      </c>
      <c r="G9" s="120"/>
      <c r="H9" s="121"/>
    </row>
    <row r="10" spans="1:8" x14ac:dyDescent="0.15">
      <c r="A10" s="122"/>
      <c r="B10" s="123"/>
      <c r="C10" s="124"/>
      <c r="D10" s="125">
        <v>43226</v>
      </c>
      <c r="E10" s="126"/>
      <c r="F10" s="127">
        <v>25435</v>
      </c>
      <c r="G10" s="128"/>
      <c r="H10" s="129"/>
    </row>
    <row r="11" spans="1:8" x14ac:dyDescent="0.15">
      <c r="A11" s="110" t="s">
        <v>513</v>
      </c>
      <c r="B11" s="115"/>
      <c r="C11" s="116"/>
      <c r="D11" s="117">
        <v>23481</v>
      </c>
      <c r="E11" s="118"/>
      <c r="F11" s="119">
        <v>39893</v>
      </c>
      <c r="G11" s="120"/>
      <c r="H11" s="121"/>
    </row>
    <row r="12" spans="1:8" x14ac:dyDescent="0.15">
      <c r="A12" s="122"/>
      <c r="B12" s="123"/>
      <c r="C12" s="130"/>
      <c r="D12" s="125">
        <v>19822</v>
      </c>
      <c r="E12" s="126"/>
      <c r="F12" s="127">
        <v>26170</v>
      </c>
      <c r="G12" s="128"/>
      <c r="H12" s="129"/>
    </row>
    <row r="13" spans="1:8" x14ac:dyDescent="0.15">
      <c r="A13" s="110"/>
      <c r="B13" s="115"/>
      <c r="C13" s="131"/>
      <c r="D13" s="132">
        <v>28975</v>
      </c>
      <c r="E13" s="133"/>
      <c r="F13" s="134">
        <v>42222</v>
      </c>
      <c r="G13" s="135"/>
      <c r="H13" s="121"/>
    </row>
    <row r="14" spans="1:8" x14ac:dyDescent="0.15">
      <c r="A14" s="122"/>
      <c r="B14" s="123"/>
      <c r="C14" s="124"/>
      <c r="D14" s="125">
        <v>24142</v>
      </c>
      <c r="E14" s="126"/>
      <c r="F14" s="127">
        <v>24299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3.54</v>
      </c>
      <c r="C19" s="136">
        <f>ROUND(VALUE(SUBSTITUTE(実質収支比率等に係る経年分析!G$48,"▲","-")),2)</f>
        <v>3.9</v>
      </c>
      <c r="D19" s="136">
        <f>ROUND(VALUE(SUBSTITUTE(実質収支比率等に係る経年分析!H$48,"▲","-")),2)</f>
        <v>3.67</v>
      </c>
      <c r="E19" s="136">
        <f>ROUND(VALUE(SUBSTITUTE(実質収支比率等に係る経年分析!I$48,"▲","-")),2)</f>
        <v>3.73</v>
      </c>
      <c r="F19" s="136">
        <f>ROUND(VALUE(SUBSTITUTE(実質収支比率等に係る経年分析!J$48,"▲","-")),2)</f>
        <v>3.7</v>
      </c>
    </row>
    <row r="20" spans="1:11" x14ac:dyDescent="0.15">
      <c r="A20" s="136" t="s">
        <v>44</v>
      </c>
      <c r="B20" s="136">
        <f>ROUND(VALUE(SUBSTITUTE(実質収支比率等に係る経年分析!F$47,"▲","-")),2)</f>
        <v>10.220000000000001</v>
      </c>
      <c r="C20" s="136">
        <f>ROUND(VALUE(SUBSTITUTE(実質収支比率等に係る経年分析!G$47,"▲","-")),2)</f>
        <v>10.3</v>
      </c>
      <c r="D20" s="136">
        <f>ROUND(VALUE(SUBSTITUTE(実質収支比率等に係る経年分析!H$47,"▲","-")),2)</f>
        <v>10.029999999999999</v>
      </c>
      <c r="E20" s="136">
        <f>ROUND(VALUE(SUBSTITUTE(実質収支比率等に係る経年分析!I$47,"▲","-")),2)</f>
        <v>10.42</v>
      </c>
      <c r="F20" s="136">
        <f>ROUND(VALUE(SUBSTITUTE(実質収支比率等に係る経年分析!J$47,"▲","-")),2)</f>
        <v>8.3699999999999992</v>
      </c>
    </row>
    <row r="21" spans="1:11" x14ac:dyDescent="0.15">
      <c r="A21" s="136" t="s">
        <v>45</v>
      </c>
      <c r="B21" s="136">
        <f>IF(ISNUMBER(VALUE(SUBSTITUTE(実質収支比率等に係る経年分析!F$49,"▲","-"))),ROUND(VALUE(SUBSTITUTE(実質収支比率等に係る経年分析!F$49,"▲","-")),2),NA())</f>
        <v>0.83</v>
      </c>
      <c r="C21" s="136">
        <f>IF(ISNUMBER(VALUE(SUBSTITUTE(実質収支比率等に係る経年分析!G$49,"▲","-"))),ROUND(VALUE(SUBSTITUTE(実質収支比率等に係る経年分析!G$49,"▲","-")),2),NA())</f>
        <v>0.36</v>
      </c>
      <c r="D21" s="136">
        <f>IF(ISNUMBER(VALUE(SUBSTITUTE(実質収支比率等に係る経年分析!H$49,"▲","-"))),ROUND(VALUE(SUBSTITUTE(実質収支比率等に係る経年分析!H$49,"▲","-")),2),NA())</f>
        <v>-0.6</v>
      </c>
      <c r="E21" s="136">
        <f>IF(ISNUMBER(VALUE(SUBSTITUTE(実質収支比率等に係る経年分析!I$49,"▲","-"))),ROUND(VALUE(SUBSTITUTE(実質収支比率等に係る経年分析!I$49,"▲","-")),2),NA())</f>
        <v>0.5</v>
      </c>
      <c r="F21" s="136">
        <f>IF(ISNUMBER(VALUE(SUBSTITUTE(実質収支比率等に係る経年分析!J$49,"▲","-"))),ROUND(VALUE(SUBSTITUTE(実質収支比率等に係る経年分析!J$49,"▲","-")),2),NA())</f>
        <v>-1.9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駐車場事業特別会計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0.14000000000000001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7.0000000000000007E-2</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0.14000000000000001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7.0000000000000007E-2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0.11</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0.75</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0.72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3.44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3.72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7460</v>
      </c>
      <c r="E42" s="138"/>
      <c r="F42" s="138"/>
      <c r="G42" s="138">
        <f>'実質公債費比率（分子）の構造'!L$52</f>
        <v>7781</v>
      </c>
      <c r="H42" s="138"/>
      <c r="I42" s="138"/>
      <c r="J42" s="138">
        <f>'実質公債費比率（分子）の構造'!M$52</f>
        <v>7838</v>
      </c>
      <c r="K42" s="138"/>
      <c r="L42" s="138"/>
      <c r="M42" s="138">
        <f>'実質公債費比率（分子）の構造'!N$52</f>
        <v>7013</v>
      </c>
      <c r="N42" s="138"/>
      <c r="O42" s="138"/>
      <c r="P42" s="138">
        <f>'実質公債費比率（分子）の構造'!O$52</f>
        <v>6978</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563</v>
      </c>
      <c r="C45" s="138"/>
      <c r="D45" s="138"/>
      <c r="E45" s="138">
        <f>'実質公債費比率（分子）の構造'!L$49</f>
        <v>482</v>
      </c>
      <c r="F45" s="138"/>
      <c r="G45" s="138"/>
      <c r="H45" s="138">
        <f>'実質公債費比率（分子）の構造'!M$49</f>
        <v>388</v>
      </c>
      <c r="I45" s="138"/>
      <c r="J45" s="138"/>
      <c r="K45" s="138">
        <f>'実質公債費比率（分子）の構造'!N$49</f>
        <v>131</v>
      </c>
      <c r="L45" s="138"/>
      <c r="M45" s="138"/>
      <c r="N45" s="138">
        <f>'実質公債費比率（分子）の構造'!O$49</f>
        <v>127</v>
      </c>
      <c r="O45" s="138"/>
      <c r="P45" s="138"/>
    </row>
    <row r="46" spans="1:16" x14ac:dyDescent="0.15">
      <c r="A46" s="138" t="s">
        <v>56</v>
      </c>
      <c r="B46" s="138">
        <f>'実質公債費比率（分子）の構造'!K$48</f>
        <v>706</v>
      </c>
      <c r="C46" s="138"/>
      <c r="D46" s="138"/>
      <c r="E46" s="138">
        <f>'実質公債費比率（分子）の構造'!L$48</f>
        <v>702</v>
      </c>
      <c r="F46" s="138"/>
      <c r="G46" s="138"/>
      <c r="H46" s="138">
        <f>'実質公債費比率（分子）の構造'!M$48</f>
        <v>459</v>
      </c>
      <c r="I46" s="138"/>
      <c r="J46" s="138"/>
      <c r="K46" s="138">
        <f>'実質公債費比率（分子）の構造'!N$48</f>
        <v>410</v>
      </c>
      <c r="L46" s="138"/>
      <c r="M46" s="138"/>
      <c r="N46" s="138">
        <f>'実質公債費比率（分子）の構造'!O$48</f>
        <v>342</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6264</v>
      </c>
      <c r="C49" s="138"/>
      <c r="D49" s="138"/>
      <c r="E49" s="138">
        <f>'実質公債費比率（分子）の構造'!L$45</f>
        <v>6743</v>
      </c>
      <c r="F49" s="138"/>
      <c r="G49" s="138"/>
      <c r="H49" s="138">
        <f>'実質公債費比率（分子）の構造'!M$45</f>
        <v>6883</v>
      </c>
      <c r="I49" s="138"/>
      <c r="J49" s="138"/>
      <c r="K49" s="138">
        <f>'実質公債費比率（分子）の構造'!N$45</f>
        <v>6380</v>
      </c>
      <c r="L49" s="138"/>
      <c r="M49" s="138"/>
      <c r="N49" s="138">
        <f>'実質公債費比率（分子）の構造'!O$45</f>
        <v>6485</v>
      </c>
      <c r="O49" s="138"/>
      <c r="P49" s="138"/>
    </row>
    <row r="50" spans="1:16" x14ac:dyDescent="0.15">
      <c r="A50" s="138" t="s">
        <v>60</v>
      </c>
      <c r="B50" s="138" t="e">
        <f>NA()</f>
        <v>#N/A</v>
      </c>
      <c r="C50" s="138">
        <f>IF(ISNUMBER('実質公債費比率（分子）の構造'!K$53),'実質公債費比率（分子）の構造'!K$53,NA())</f>
        <v>73</v>
      </c>
      <c r="D50" s="138" t="e">
        <f>NA()</f>
        <v>#N/A</v>
      </c>
      <c r="E50" s="138" t="e">
        <f>NA()</f>
        <v>#N/A</v>
      </c>
      <c r="F50" s="138">
        <f>IF(ISNUMBER('実質公債費比率（分子）の構造'!L$53),'実質公債費比率（分子）の構造'!L$53,NA())</f>
        <v>146</v>
      </c>
      <c r="G50" s="138" t="e">
        <f>NA()</f>
        <v>#N/A</v>
      </c>
      <c r="H50" s="138" t="e">
        <f>NA()</f>
        <v>#N/A</v>
      </c>
      <c r="I50" s="138">
        <f>IF(ISNUMBER('実質公債費比率（分子）の構造'!M$53),'実質公債費比率（分子）の構造'!M$53,NA())</f>
        <v>-108</v>
      </c>
      <c r="J50" s="138" t="e">
        <f>NA()</f>
        <v>#N/A</v>
      </c>
      <c r="K50" s="138" t="e">
        <f>NA()</f>
        <v>#N/A</v>
      </c>
      <c r="L50" s="138">
        <f>IF(ISNUMBER('実質公債費比率（分子）の構造'!N$53),'実質公債費比率（分子）の構造'!N$53,NA())</f>
        <v>-92</v>
      </c>
      <c r="M50" s="138" t="e">
        <f>NA()</f>
        <v>#N/A</v>
      </c>
      <c r="N50" s="138" t="e">
        <f>NA()</f>
        <v>#N/A</v>
      </c>
      <c r="O50" s="138">
        <f>IF(ISNUMBER('実質公債費比率（分子）の構造'!O$53),'実質公債費比率（分子）の構造'!O$53,NA())</f>
        <v>-24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48945</v>
      </c>
      <c r="E56" s="137"/>
      <c r="F56" s="137"/>
      <c r="G56" s="137">
        <f>'将来負担比率（分子）の構造'!J$52</f>
        <v>47878</v>
      </c>
      <c r="H56" s="137"/>
      <c r="I56" s="137"/>
      <c r="J56" s="137">
        <f>'将来負担比率（分子）の構造'!K$52</f>
        <v>46200</v>
      </c>
      <c r="K56" s="137"/>
      <c r="L56" s="137"/>
      <c r="M56" s="137">
        <f>'将来負担比率（分子）の構造'!L$52</f>
        <v>44349</v>
      </c>
      <c r="N56" s="137"/>
      <c r="O56" s="137"/>
      <c r="P56" s="137">
        <f>'将来負担比率（分子）の構造'!M$52</f>
        <v>42138</v>
      </c>
    </row>
    <row r="57" spans="1:16" x14ac:dyDescent="0.15">
      <c r="A57" s="137" t="s">
        <v>36</v>
      </c>
      <c r="B57" s="137"/>
      <c r="C57" s="137"/>
      <c r="D57" s="137">
        <f>'将来負担比率（分子）の構造'!I$51</f>
        <v>10918</v>
      </c>
      <c r="E57" s="137"/>
      <c r="F57" s="137"/>
      <c r="G57" s="137">
        <f>'将来負担比率（分子）の構造'!J$51</f>
        <v>10157</v>
      </c>
      <c r="H57" s="137"/>
      <c r="I57" s="137"/>
      <c r="J57" s="137">
        <f>'将来負担比率（分子）の構造'!K$51</f>
        <v>10152</v>
      </c>
      <c r="K57" s="137"/>
      <c r="L57" s="137"/>
      <c r="M57" s="137">
        <f>'将来負担比率（分子）の構造'!L$51</f>
        <v>10082</v>
      </c>
      <c r="N57" s="137"/>
      <c r="O57" s="137"/>
      <c r="P57" s="137">
        <f>'将来負担比率（分子）の構造'!M$51</f>
        <v>10813</v>
      </c>
    </row>
    <row r="58" spans="1:16" x14ac:dyDescent="0.15">
      <c r="A58" s="137" t="s">
        <v>35</v>
      </c>
      <c r="B58" s="137"/>
      <c r="C58" s="137"/>
      <c r="D58" s="137">
        <f>'将来負担比率（分子）の構造'!I$50</f>
        <v>9485</v>
      </c>
      <c r="E58" s="137"/>
      <c r="F58" s="137"/>
      <c r="G58" s="137">
        <f>'将来負担比率（分子）の構造'!J$50</f>
        <v>9219</v>
      </c>
      <c r="H58" s="137"/>
      <c r="I58" s="137"/>
      <c r="J58" s="137">
        <f>'将来負担比率（分子）の構造'!K$50</f>
        <v>8613</v>
      </c>
      <c r="K58" s="137"/>
      <c r="L58" s="137"/>
      <c r="M58" s="137">
        <f>'将来負担比率（分子）の構造'!L$50</f>
        <v>8563</v>
      </c>
      <c r="N58" s="137"/>
      <c r="O58" s="137"/>
      <c r="P58" s="137">
        <f>'将来負担比率（分子）の構造'!M$50</f>
        <v>7497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9204</v>
      </c>
      <c r="C62" s="137"/>
      <c r="D62" s="137"/>
      <c r="E62" s="137">
        <f>'将来負担比率（分子）の構造'!J$45</f>
        <v>8814</v>
      </c>
      <c r="F62" s="137"/>
      <c r="G62" s="137"/>
      <c r="H62" s="137">
        <f>'将来負担比率（分子）の構造'!K$45</f>
        <v>8382</v>
      </c>
      <c r="I62" s="137"/>
      <c r="J62" s="137"/>
      <c r="K62" s="137">
        <f>'将来負担比率（分子）の構造'!L$45</f>
        <v>8057</v>
      </c>
      <c r="L62" s="137"/>
      <c r="M62" s="137"/>
      <c r="N62" s="137">
        <f>'将来負担比率（分子）の構造'!M$45</f>
        <v>7805</v>
      </c>
      <c r="O62" s="137"/>
      <c r="P62" s="137"/>
    </row>
    <row r="63" spans="1:16" x14ac:dyDescent="0.15">
      <c r="A63" s="137" t="s">
        <v>28</v>
      </c>
      <c r="B63" s="137">
        <f>'将来負担比率（分子）の構造'!I$44</f>
        <v>2205</v>
      </c>
      <c r="C63" s="137"/>
      <c r="D63" s="137"/>
      <c r="E63" s="137">
        <f>'将来負担比率（分子）の構造'!J$44</f>
        <v>1783</v>
      </c>
      <c r="F63" s="137"/>
      <c r="G63" s="137"/>
      <c r="H63" s="137">
        <f>'将来負担比率（分子）の構造'!K$44</f>
        <v>1234</v>
      </c>
      <c r="I63" s="137"/>
      <c r="J63" s="137"/>
      <c r="K63" s="137">
        <f>'将来負担比率（分子）の構造'!L$44</f>
        <v>1046</v>
      </c>
      <c r="L63" s="137"/>
      <c r="M63" s="137"/>
      <c r="N63" s="137">
        <f>'将来負担比率（分子）の構造'!M$44</f>
        <v>879</v>
      </c>
      <c r="O63" s="137"/>
      <c r="P63" s="137"/>
    </row>
    <row r="64" spans="1:16" x14ac:dyDescent="0.15">
      <c r="A64" s="137" t="s">
        <v>27</v>
      </c>
      <c r="B64" s="137">
        <f>'将来負担比率（分子）の構造'!I$43</f>
        <v>5108</v>
      </c>
      <c r="C64" s="137"/>
      <c r="D64" s="137"/>
      <c r="E64" s="137">
        <f>'将来負担比率（分子）の構造'!J$43</f>
        <v>4228</v>
      </c>
      <c r="F64" s="137"/>
      <c r="G64" s="137"/>
      <c r="H64" s="137">
        <f>'将来負担比率（分子）の構造'!K$43</f>
        <v>3573</v>
      </c>
      <c r="I64" s="137"/>
      <c r="J64" s="137"/>
      <c r="K64" s="137">
        <f>'将来負担比率（分子）の構造'!L$43</f>
        <v>2957</v>
      </c>
      <c r="L64" s="137"/>
      <c r="M64" s="137"/>
      <c r="N64" s="137">
        <f>'将来負担比率（分子）の構造'!M$43</f>
        <v>2394</v>
      </c>
      <c r="O64" s="137"/>
      <c r="P64" s="137"/>
    </row>
    <row r="65" spans="1:16" x14ac:dyDescent="0.15">
      <c r="A65" s="137" t="s">
        <v>26</v>
      </c>
      <c r="B65" s="137">
        <f>'将来負担比率（分子）の構造'!I$42</f>
        <v>2750</v>
      </c>
      <c r="C65" s="137"/>
      <c r="D65" s="137"/>
      <c r="E65" s="137">
        <f>'将来負担比率（分子）の構造'!J$42</f>
        <v>3003</v>
      </c>
      <c r="F65" s="137"/>
      <c r="G65" s="137"/>
      <c r="H65" s="137">
        <f>'将来負担比率（分子）の構造'!K$42</f>
        <v>3765</v>
      </c>
      <c r="I65" s="137"/>
      <c r="J65" s="137"/>
      <c r="K65" s="137">
        <f>'将来負担比率（分子）の構造'!L$42</f>
        <v>1759</v>
      </c>
      <c r="L65" s="137"/>
      <c r="M65" s="137"/>
      <c r="N65" s="137">
        <f>'将来負担比率（分子）の構造'!M$42</f>
        <v>88</v>
      </c>
      <c r="O65" s="137"/>
      <c r="P65" s="137"/>
    </row>
    <row r="66" spans="1:16" x14ac:dyDescent="0.15">
      <c r="A66" s="137" t="s">
        <v>25</v>
      </c>
      <c r="B66" s="137">
        <f>'将来負担比率（分子）の構造'!I$41</f>
        <v>56973</v>
      </c>
      <c r="C66" s="137"/>
      <c r="D66" s="137"/>
      <c r="E66" s="137">
        <f>'将来負担比率（分子）の構造'!J$41</f>
        <v>56005</v>
      </c>
      <c r="F66" s="137"/>
      <c r="G66" s="137"/>
      <c r="H66" s="137">
        <f>'将来負担比率（分子）の構造'!K$41</f>
        <v>54383</v>
      </c>
      <c r="I66" s="137"/>
      <c r="J66" s="137"/>
      <c r="K66" s="137">
        <f>'将来負担比率（分子）の構造'!L$41</f>
        <v>57467</v>
      </c>
      <c r="L66" s="137"/>
      <c r="M66" s="137"/>
      <c r="N66" s="137">
        <f>'将来負担比率（分子）の構造'!M$41</f>
        <v>55438</v>
      </c>
      <c r="O66" s="137"/>
      <c r="P66" s="137"/>
    </row>
    <row r="67" spans="1:16" x14ac:dyDescent="0.15">
      <c r="A67" s="137" t="s">
        <v>64</v>
      </c>
      <c r="B67" s="137" t="e">
        <f>NA()</f>
        <v>#N/A</v>
      </c>
      <c r="C67" s="137">
        <f>IF(ISNUMBER('将来負担比率（分子）の構造'!I$53), IF('将来負担比率（分子）の構造'!I$53 &lt; 0, 0, '将来負担比率（分子）の構造'!I$53), NA())</f>
        <v>6894</v>
      </c>
      <c r="D67" s="137" t="e">
        <f>NA()</f>
        <v>#N/A</v>
      </c>
      <c r="E67" s="137" t="e">
        <f>NA()</f>
        <v>#N/A</v>
      </c>
      <c r="F67" s="137">
        <f>IF(ISNUMBER('将来負担比率（分子）の構造'!J$53), IF('将来負担比率（分子）の構造'!J$53 &lt; 0, 0, '将来負担比率（分子）の構造'!J$53), NA())</f>
        <v>6580</v>
      </c>
      <c r="G67" s="137" t="e">
        <f>NA()</f>
        <v>#N/A</v>
      </c>
      <c r="H67" s="137" t="e">
        <f>NA()</f>
        <v>#N/A</v>
      </c>
      <c r="I67" s="137">
        <f>IF(ISNUMBER('将来負担比率（分子）の構造'!K$53), IF('将来負担比率（分子）の構造'!K$53 &lt; 0, 0, '将来負担比率（分子）の構造'!K$53), NA())</f>
        <v>6372</v>
      </c>
      <c r="J67" s="137" t="e">
        <f>NA()</f>
        <v>#N/A</v>
      </c>
      <c r="K67" s="137" t="e">
        <f>NA()</f>
        <v>#N/A</v>
      </c>
      <c r="L67" s="137">
        <f>IF(ISNUMBER('将来負担比率（分子）の構造'!L$53), IF('将来負担比率（分子）の構造'!L$53 &lt; 0, 0, '将来負担比率（分子）の構造'!L$53), NA())</f>
        <v>8292</v>
      </c>
      <c r="M67" s="137" t="e">
        <f>NA()</f>
        <v>#N/A</v>
      </c>
      <c r="N67" s="137" t="e">
        <f>NA()</f>
        <v>#N/A</v>
      </c>
      <c r="O67" s="137">
        <f>IF(ISNUMBER('将来負担比率（分子）の構造'!M$53), IF('将来負担比率（分子）の構造'!M$53 &lt; 0, 0, '将来負担比率（分子）の構造'!M$53), NA())</f>
        <v>6157</v>
      </c>
      <c r="P67" s="137" t="e">
        <f>NA()</f>
        <v>#N/A</v>
      </c>
    </row>
  </sheetData>
  <sheetProtection password="851F" sheet="1" objects="1" scenarios="1"/>
  <customSheetViews>
    <customSheetView guid="{EC617CF9-4D2D-4083-A2E1-DC7973DA8193}" state="hidden">
      <pageMargins left="0.78700000000000003" right="0.78700000000000003" top="0.98399999999999999" bottom="0.98399999999999999" header="0.51200000000000001" footer="0.51200000000000001"/>
      <pageSetup paperSize="9" orientation="portrait"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election activeCell="AL17" sqref="AL17:BF17"/>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31553870</v>
      </c>
      <c r="S5" s="671"/>
      <c r="T5" s="671"/>
      <c r="U5" s="671"/>
      <c r="V5" s="671"/>
      <c r="W5" s="671"/>
      <c r="X5" s="671"/>
      <c r="Y5" s="718"/>
      <c r="Z5" s="731">
        <v>44.8</v>
      </c>
      <c r="AA5" s="731"/>
      <c r="AB5" s="731"/>
      <c r="AC5" s="731"/>
      <c r="AD5" s="732">
        <v>29135717</v>
      </c>
      <c r="AE5" s="732"/>
      <c r="AF5" s="732"/>
      <c r="AG5" s="732"/>
      <c r="AH5" s="732"/>
      <c r="AI5" s="732"/>
      <c r="AJ5" s="732"/>
      <c r="AK5" s="732"/>
      <c r="AL5" s="719">
        <v>79.400000000000006</v>
      </c>
      <c r="AM5" s="688"/>
      <c r="AN5" s="688"/>
      <c r="AO5" s="720"/>
      <c r="AP5" s="707" t="s">
        <v>210</v>
      </c>
      <c r="AQ5" s="708"/>
      <c r="AR5" s="708"/>
      <c r="AS5" s="708"/>
      <c r="AT5" s="708"/>
      <c r="AU5" s="708"/>
      <c r="AV5" s="708"/>
      <c r="AW5" s="708"/>
      <c r="AX5" s="708"/>
      <c r="AY5" s="708"/>
      <c r="AZ5" s="708"/>
      <c r="BA5" s="708"/>
      <c r="BB5" s="708"/>
      <c r="BC5" s="708"/>
      <c r="BD5" s="708"/>
      <c r="BE5" s="708"/>
      <c r="BF5" s="709"/>
      <c r="BG5" s="620">
        <v>29135717</v>
      </c>
      <c r="BH5" s="621"/>
      <c r="BI5" s="621"/>
      <c r="BJ5" s="621"/>
      <c r="BK5" s="621"/>
      <c r="BL5" s="621"/>
      <c r="BM5" s="621"/>
      <c r="BN5" s="622"/>
      <c r="BO5" s="673">
        <v>92.3</v>
      </c>
      <c r="BP5" s="673"/>
      <c r="BQ5" s="673"/>
      <c r="BR5" s="673"/>
      <c r="BS5" s="674">
        <v>192134</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274260</v>
      </c>
      <c r="S6" s="621"/>
      <c r="T6" s="621"/>
      <c r="U6" s="621"/>
      <c r="V6" s="621"/>
      <c r="W6" s="621"/>
      <c r="X6" s="621"/>
      <c r="Y6" s="622"/>
      <c r="Z6" s="673">
        <v>0.4</v>
      </c>
      <c r="AA6" s="673"/>
      <c r="AB6" s="673"/>
      <c r="AC6" s="673"/>
      <c r="AD6" s="674">
        <v>274260</v>
      </c>
      <c r="AE6" s="674"/>
      <c r="AF6" s="674"/>
      <c r="AG6" s="674"/>
      <c r="AH6" s="674"/>
      <c r="AI6" s="674"/>
      <c r="AJ6" s="674"/>
      <c r="AK6" s="674"/>
      <c r="AL6" s="643">
        <v>0.7</v>
      </c>
      <c r="AM6" s="675"/>
      <c r="AN6" s="675"/>
      <c r="AO6" s="676"/>
      <c r="AP6" s="617" t="s">
        <v>215</v>
      </c>
      <c r="AQ6" s="618"/>
      <c r="AR6" s="618"/>
      <c r="AS6" s="618"/>
      <c r="AT6" s="618"/>
      <c r="AU6" s="618"/>
      <c r="AV6" s="618"/>
      <c r="AW6" s="618"/>
      <c r="AX6" s="618"/>
      <c r="AY6" s="618"/>
      <c r="AZ6" s="618"/>
      <c r="BA6" s="618"/>
      <c r="BB6" s="618"/>
      <c r="BC6" s="618"/>
      <c r="BD6" s="618"/>
      <c r="BE6" s="618"/>
      <c r="BF6" s="619"/>
      <c r="BG6" s="620">
        <v>29135717</v>
      </c>
      <c r="BH6" s="621"/>
      <c r="BI6" s="621"/>
      <c r="BJ6" s="621"/>
      <c r="BK6" s="621"/>
      <c r="BL6" s="621"/>
      <c r="BM6" s="621"/>
      <c r="BN6" s="622"/>
      <c r="BO6" s="673">
        <v>92.3</v>
      </c>
      <c r="BP6" s="673"/>
      <c r="BQ6" s="673"/>
      <c r="BR6" s="673"/>
      <c r="BS6" s="674">
        <v>192134</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466559</v>
      </c>
      <c r="CS6" s="621"/>
      <c r="CT6" s="621"/>
      <c r="CU6" s="621"/>
      <c r="CV6" s="621"/>
      <c r="CW6" s="621"/>
      <c r="CX6" s="621"/>
      <c r="CY6" s="622"/>
      <c r="CZ6" s="673">
        <v>0.7</v>
      </c>
      <c r="DA6" s="673"/>
      <c r="DB6" s="673"/>
      <c r="DC6" s="673"/>
      <c r="DD6" s="626">
        <v>6059</v>
      </c>
      <c r="DE6" s="621"/>
      <c r="DF6" s="621"/>
      <c r="DG6" s="621"/>
      <c r="DH6" s="621"/>
      <c r="DI6" s="621"/>
      <c r="DJ6" s="621"/>
      <c r="DK6" s="621"/>
      <c r="DL6" s="621"/>
      <c r="DM6" s="621"/>
      <c r="DN6" s="621"/>
      <c r="DO6" s="621"/>
      <c r="DP6" s="622"/>
      <c r="DQ6" s="626">
        <v>461554</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59881</v>
      </c>
      <c r="S7" s="621"/>
      <c r="T7" s="621"/>
      <c r="U7" s="621"/>
      <c r="V7" s="621"/>
      <c r="W7" s="621"/>
      <c r="X7" s="621"/>
      <c r="Y7" s="622"/>
      <c r="Z7" s="673">
        <v>0.1</v>
      </c>
      <c r="AA7" s="673"/>
      <c r="AB7" s="673"/>
      <c r="AC7" s="673"/>
      <c r="AD7" s="674">
        <v>59881</v>
      </c>
      <c r="AE7" s="674"/>
      <c r="AF7" s="674"/>
      <c r="AG7" s="674"/>
      <c r="AH7" s="674"/>
      <c r="AI7" s="674"/>
      <c r="AJ7" s="674"/>
      <c r="AK7" s="674"/>
      <c r="AL7" s="643">
        <v>0.2</v>
      </c>
      <c r="AM7" s="675"/>
      <c r="AN7" s="675"/>
      <c r="AO7" s="676"/>
      <c r="AP7" s="617" t="s">
        <v>218</v>
      </c>
      <c r="AQ7" s="618"/>
      <c r="AR7" s="618"/>
      <c r="AS7" s="618"/>
      <c r="AT7" s="618"/>
      <c r="AU7" s="618"/>
      <c r="AV7" s="618"/>
      <c r="AW7" s="618"/>
      <c r="AX7" s="618"/>
      <c r="AY7" s="618"/>
      <c r="AZ7" s="618"/>
      <c r="BA7" s="618"/>
      <c r="BB7" s="618"/>
      <c r="BC7" s="618"/>
      <c r="BD7" s="618"/>
      <c r="BE7" s="618"/>
      <c r="BF7" s="619"/>
      <c r="BG7" s="620">
        <v>16343239</v>
      </c>
      <c r="BH7" s="621"/>
      <c r="BI7" s="621"/>
      <c r="BJ7" s="621"/>
      <c r="BK7" s="621"/>
      <c r="BL7" s="621"/>
      <c r="BM7" s="621"/>
      <c r="BN7" s="622"/>
      <c r="BO7" s="673">
        <v>51.8</v>
      </c>
      <c r="BP7" s="673"/>
      <c r="BQ7" s="673"/>
      <c r="BR7" s="673"/>
      <c r="BS7" s="674">
        <v>192134</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6540794</v>
      </c>
      <c r="CS7" s="621"/>
      <c r="CT7" s="621"/>
      <c r="CU7" s="621"/>
      <c r="CV7" s="621"/>
      <c r="CW7" s="621"/>
      <c r="CX7" s="621"/>
      <c r="CY7" s="622"/>
      <c r="CZ7" s="673">
        <v>9.5</v>
      </c>
      <c r="DA7" s="673"/>
      <c r="DB7" s="673"/>
      <c r="DC7" s="673"/>
      <c r="DD7" s="626">
        <v>212318</v>
      </c>
      <c r="DE7" s="621"/>
      <c r="DF7" s="621"/>
      <c r="DG7" s="621"/>
      <c r="DH7" s="621"/>
      <c r="DI7" s="621"/>
      <c r="DJ7" s="621"/>
      <c r="DK7" s="621"/>
      <c r="DL7" s="621"/>
      <c r="DM7" s="621"/>
      <c r="DN7" s="621"/>
      <c r="DO7" s="621"/>
      <c r="DP7" s="622"/>
      <c r="DQ7" s="626">
        <v>5570894</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195319</v>
      </c>
      <c r="S8" s="621"/>
      <c r="T8" s="621"/>
      <c r="U8" s="621"/>
      <c r="V8" s="621"/>
      <c r="W8" s="621"/>
      <c r="X8" s="621"/>
      <c r="Y8" s="622"/>
      <c r="Z8" s="673">
        <v>0.3</v>
      </c>
      <c r="AA8" s="673"/>
      <c r="AB8" s="673"/>
      <c r="AC8" s="673"/>
      <c r="AD8" s="674">
        <v>195319</v>
      </c>
      <c r="AE8" s="674"/>
      <c r="AF8" s="674"/>
      <c r="AG8" s="674"/>
      <c r="AH8" s="674"/>
      <c r="AI8" s="674"/>
      <c r="AJ8" s="674"/>
      <c r="AK8" s="674"/>
      <c r="AL8" s="643">
        <v>0.5</v>
      </c>
      <c r="AM8" s="675"/>
      <c r="AN8" s="675"/>
      <c r="AO8" s="676"/>
      <c r="AP8" s="617" t="s">
        <v>221</v>
      </c>
      <c r="AQ8" s="618"/>
      <c r="AR8" s="618"/>
      <c r="AS8" s="618"/>
      <c r="AT8" s="618"/>
      <c r="AU8" s="618"/>
      <c r="AV8" s="618"/>
      <c r="AW8" s="618"/>
      <c r="AX8" s="618"/>
      <c r="AY8" s="618"/>
      <c r="AZ8" s="618"/>
      <c r="BA8" s="618"/>
      <c r="BB8" s="618"/>
      <c r="BC8" s="618"/>
      <c r="BD8" s="618"/>
      <c r="BE8" s="618"/>
      <c r="BF8" s="619"/>
      <c r="BG8" s="620">
        <v>348883</v>
      </c>
      <c r="BH8" s="621"/>
      <c r="BI8" s="621"/>
      <c r="BJ8" s="621"/>
      <c r="BK8" s="621"/>
      <c r="BL8" s="621"/>
      <c r="BM8" s="621"/>
      <c r="BN8" s="622"/>
      <c r="BO8" s="673">
        <v>1.1000000000000001</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35695561</v>
      </c>
      <c r="CS8" s="621"/>
      <c r="CT8" s="621"/>
      <c r="CU8" s="621"/>
      <c r="CV8" s="621"/>
      <c r="CW8" s="621"/>
      <c r="CX8" s="621"/>
      <c r="CY8" s="622"/>
      <c r="CZ8" s="673">
        <v>51.9</v>
      </c>
      <c r="DA8" s="673"/>
      <c r="DB8" s="673"/>
      <c r="DC8" s="673"/>
      <c r="DD8" s="626">
        <v>832994</v>
      </c>
      <c r="DE8" s="621"/>
      <c r="DF8" s="621"/>
      <c r="DG8" s="621"/>
      <c r="DH8" s="621"/>
      <c r="DI8" s="621"/>
      <c r="DJ8" s="621"/>
      <c r="DK8" s="621"/>
      <c r="DL8" s="621"/>
      <c r="DM8" s="621"/>
      <c r="DN8" s="621"/>
      <c r="DO8" s="621"/>
      <c r="DP8" s="622"/>
      <c r="DQ8" s="626">
        <v>17631460</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113348</v>
      </c>
      <c r="S9" s="621"/>
      <c r="T9" s="621"/>
      <c r="U9" s="621"/>
      <c r="V9" s="621"/>
      <c r="W9" s="621"/>
      <c r="X9" s="621"/>
      <c r="Y9" s="622"/>
      <c r="Z9" s="673">
        <v>0.2</v>
      </c>
      <c r="AA9" s="673"/>
      <c r="AB9" s="673"/>
      <c r="AC9" s="673"/>
      <c r="AD9" s="674">
        <v>113348</v>
      </c>
      <c r="AE9" s="674"/>
      <c r="AF9" s="674"/>
      <c r="AG9" s="674"/>
      <c r="AH9" s="674"/>
      <c r="AI9" s="674"/>
      <c r="AJ9" s="674"/>
      <c r="AK9" s="674"/>
      <c r="AL9" s="643">
        <v>0.3</v>
      </c>
      <c r="AM9" s="675"/>
      <c r="AN9" s="675"/>
      <c r="AO9" s="676"/>
      <c r="AP9" s="617" t="s">
        <v>224</v>
      </c>
      <c r="AQ9" s="618"/>
      <c r="AR9" s="618"/>
      <c r="AS9" s="618"/>
      <c r="AT9" s="618"/>
      <c r="AU9" s="618"/>
      <c r="AV9" s="618"/>
      <c r="AW9" s="618"/>
      <c r="AX9" s="618"/>
      <c r="AY9" s="618"/>
      <c r="AZ9" s="618"/>
      <c r="BA9" s="618"/>
      <c r="BB9" s="618"/>
      <c r="BC9" s="618"/>
      <c r="BD9" s="618"/>
      <c r="BE9" s="618"/>
      <c r="BF9" s="619"/>
      <c r="BG9" s="620">
        <v>14330057</v>
      </c>
      <c r="BH9" s="621"/>
      <c r="BI9" s="621"/>
      <c r="BJ9" s="621"/>
      <c r="BK9" s="621"/>
      <c r="BL9" s="621"/>
      <c r="BM9" s="621"/>
      <c r="BN9" s="622"/>
      <c r="BO9" s="673">
        <v>45.4</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5108158</v>
      </c>
      <c r="CS9" s="621"/>
      <c r="CT9" s="621"/>
      <c r="CU9" s="621"/>
      <c r="CV9" s="621"/>
      <c r="CW9" s="621"/>
      <c r="CX9" s="621"/>
      <c r="CY9" s="622"/>
      <c r="CZ9" s="673">
        <v>7.4</v>
      </c>
      <c r="DA9" s="673"/>
      <c r="DB9" s="673"/>
      <c r="DC9" s="673"/>
      <c r="DD9" s="626">
        <v>17509</v>
      </c>
      <c r="DE9" s="621"/>
      <c r="DF9" s="621"/>
      <c r="DG9" s="621"/>
      <c r="DH9" s="621"/>
      <c r="DI9" s="621"/>
      <c r="DJ9" s="621"/>
      <c r="DK9" s="621"/>
      <c r="DL9" s="621"/>
      <c r="DM9" s="621"/>
      <c r="DN9" s="621"/>
      <c r="DO9" s="621"/>
      <c r="DP9" s="622"/>
      <c r="DQ9" s="626">
        <v>3843666</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3824352</v>
      </c>
      <c r="S10" s="621"/>
      <c r="T10" s="621"/>
      <c r="U10" s="621"/>
      <c r="V10" s="621"/>
      <c r="W10" s="621"/>
      <c r="X10" s="621"/>
      <c r="Y10" s="622"/>
      <c r="Z10" s="673">
        <v>5.4</v>
      </c>
      <c r="AA10" s="673"/>
      <c r="AB10" s="673"/>
      <c r="AC10" s="673"/>
      <c r="AD10" s="674">
        <v>3824352</v>
      </c>
      <c r="AE10" s="674"/>
      <c r="AF10" s="674"/>
      <c r="AG10" s="674"/>
      <c r="AH10" s="674"/>
      <c r="AI10" s="674"/>
      <c r="AJ10" s="674"/>
      <c r="AK10" s="674"/>
      <c r="AL10" s="643">
        <v>10.4</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402802</v>
      </c>
      <c r="BH10" s="621"/>
      <c r="BI10" s="621"/>
      <c r="BJ10" s="621"/>
      <c r="BK10" s="621"/>
      <c r="BL10" s="621"/>
      <c r="BM10" s="621"/>
      <c r="BN10" s="622"/>
      <c r="BO10" s="673">
        <v>1.3</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362579</v>
      </c>
      <c r="CS10" s="621"/>
      <c r="CT10" s="621"/>
      <c r="CU10" s="621"/>
      <c r="CV10" s="621"/>
      <c r="CW10" s="621"/>
      <c r="CX10" s="621"/>
      <c r="CY10" s="622"/>
      <c r="CZ10" s="673">
        <v>0.5</v>
      </c>
      <c r="DA10" s="673"/>
      <c r="DB10" s="673"/>
      <c r="DC10" s="673"/>
      <c r="DD10" s="626" t="s">
        <v>112</v>
      </c>
      <c r="DE10" s="621"/>
      <c r="DF10" s="621"/>
      <c r="DG10" s="621"/>
      <c r="DH10" s="621"/>
      <c r="DI10" s="621"/>
      <c r="DJ10" s="621"/>
      <c r="DK10" s="621"/>
      <c r="DL10" s="621"/>
      <c r="DM10" s="621"/>
      <c r="DN10" s="621"/>
      <c r="DO10" s="621"/>
      <c r="DP10" s="622"/>
      <c r="DQ10" s="626">
        <v>334540</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1261497</v>
      </c>
      <c r="BH11" s="621"/>
      <c r="BI11" s="621"/>
      <c r="BJ11" s="621"/>
      <c r="BK11" s="621"/>
      <c r="BL11" s="621"/>
      <c r="BM11" s="621"/>
      <c r="BN11" s="622"/>
      <c r="BO11" s="673">
        <v>4</v>
      </c>
      <c r="BP11" s="673"/>
      <c r="BQ11" s="673"/>
      <c r="BR11" s="673"/>
      <c r="BS11" s="626">
        <v>192134</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78000</v>
      </c>
      <c r="CS11" s="621"/>
      <c r="CT11" s="621"/>
      <c r="CU11" s="621"/>
      <c r="CV11" s="621"/>
      <c r="CW11" s="621"/>
      <c r="CX11" s="621"/>
      <c r="CY11" s="622"/>
      <c r="CZ11" s="673">
        <v>0.1</v>
      </c>
      <c r="DA11" s="673"/>
      <c r="DB11" s="673"/>
      <c r="DC11" s="673"/>
      <c r="DD11" s="626">
        <v>11030</v>
      </c>
      <c r="DE11" s="621"/>
      <c r="DF11" s="621"/>
      <c r="DG11" s="621"/>
      <c r="DH11" s="621"/>
      <c r="DI11" s="621"/>
      <c r="DJ11" s="621"/>
      <c r="DK11" s="621"/>
      <c r="DL11" s="621"/>
      <c r="DM11" s="621"/>
      <c r="DN11" s="621"/>
      <c r="DO11" s="621"/>
      <c r="DP11" s="622"/>
      <c r="DQ11" s="626">
        <v>66571</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11687471</v>
      </c>
      <c r="BH12" s="621"/>
      <c r="BI12" s="621"/>
      <c r="BJ12" s="621"/>
      <c r="BK12" s="621"/>
      <c r="BL12" s="621"/>
      <c r="BM12" s="621"/>
      <c r="BN12" s="622"/>
      <c r="BO12" s="673">
        <v>37</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213597</v>
      </c>
      <c r="CS12" s="621"/>
      <c r="CT12" s="621"/>
      <c r="CU12" s="621"/>
      <c r="CV12" s="621"/>
      <c r="CW12" s="621"/>
      <c r="CX12" s="621"/>
      <c r="CY12" s="622"/>
      <c r="CZ12" s="673">
        <v>0.3</v>
      </c>
      <c r="DA12" s="673"/>
      <c r="DB12" s="673"/>
      <c r="DC12" s="673"/>
      <c r="DD12" s="626">
        <v>1739</v>
      </c>
      <c r="DE12" s="621"/>
      <c r="DF12" s="621"/>
      <c r="DG12" s="621"/>
      <c r="DH12" s="621"/>
      <c r="DI12" s="621"/>
      <c r="DJ12" s="621"/>
      <c r="DK12" s="621"/>
      <c r="DL12" s="621"/>
      <c r="DM12" s="621"/>
      <c r="DN12" s="621"/>
      <c r="DO12" s="621"/>
      <c r="DP12" s="622"/>
      <c r="DQ12" s="626">
        <v>186273</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124496</v>
      </c>
      <c r="S13" s="621"/>
      <c r="T13" s="621"/>
      <c r="U13" s="621"/>
      <c r="V13" s="621"/>
      <c r="W13" s="621"/>
      <c r="X13" s="621"/>
      <c r="Y13" s="622"/>
      <c r="Z13" s="673">
        <v>0.2</v>
      </c>
      <c r="AA13" s="673"/>
      <c r="AB13" s="673"/>
      <c r="AC13" s="673"/>
      <c r="AD13" s="674">
        <v>124496</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11258209</v>
      </c>
      <c r="BH13" s="621"/>
      <c r="BI13" s="621"/>
      <c r="BJ13" s="621"/>
      <c r="BK13" s="621"/>
      <c r="BL13" s="621"/>
      <c r="BM13" s="621"/>
      <c r="BN13" s="622"/>
      <c r="BO13" s="673">
        <v>35.700000000000003</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4885644</v>
      </c>
      <c r="CS13" s="621"/>
      <c r="CT13" s="621"/>
      <c r="CU13" s="621"/>
      <c r="CV13" s="621"/>
      <c r="CW13" s="621"/>
      <c r="CX13" s="621"/>
      <c r="CY13" s="622"/>
      <c r="CZ13" s="673">
        <v>7.1</v>
      </c>
      <c r="DA13" s="673"/>
      <c r="DB13" s="673"/>
      <c r="DC13" s="673"/>
      <c r="DD13" s="626">
        <v>2998998</v>
      </c>
      <c r="DE13" s="621"/>
      <c r="DF13" s="621"/>
      <c r="DG13" s="621"/>
      <c r="DH13" s="621"/>
      <c r="DI13" s="621"/>
      <c r="DJ13" s="621"/>
      <c r="DK13" s="621"/>
      <c r="DL13" s="621"/>
      <c r="DM13" s="621"/>
      <c r="DN13" s="621"/>
      <c r="DO13" s="621"/>
      <c r="DP13" s="622"/>
      <c r="DQ13" s="626">
        <v>2499048</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107452</v>
      </c>
      <c r="BH14" s="621"/>
      <c r="BI14" s="621"/>
      <c r="BJ14" s="621"/>
      <c r="BK14" s="621"/>
      <c r="BL14" s="621"/>
      <c r="BM14" s="621"/>
      <c r="BN14" s="622"/>
      <c r="BO14" s="673">
        <v>0.3</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2335440</v>
      </c>
      <c r="CS14" s="621"/>
      <c r="CT14" s="621"/>
      <c r="CU14" s="621"/>
      <c r="CV14" s="621"/>
      <c r="CW14" s="621"/>
      <c r="CX14" s="621"/>
      <c r="CY14" s="622"/>
      <c r="CZ14" s="673">
        <v>3.4</v>
      </c>
      <c r="DA14" s="673"/>
      <c r="DB14" s="673"/>
      <c r="DC14" s="673"/>
      <c r="DD14" s="626">
        <v>965</v>
      </c>
      <c r="DE14" s="621"/>
      <c r="DF14" s="621"/>
      <c r="DG14" s="621"/>
      <c r="DH14" s="621"/>
      <c r="DI14" s="621"/>
      <c r="DJ14" s="621"/>
      <c r="DK14" s="621"/>
      <c r="DL14" s="621"/>
      <c r="DM14" s="621"/>
      <c r="DN14" s="621"/>
      <c r="DO14" s="621"/>
      <c r="DP14" s="622"/>
      <c r="DQ14" s="626">
        <v>1812739</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137797</v>
      </c>
      <c r="S15" s="621"/>
      <c r="T15" s="621"/>
      <c r="U15" s="621"/>
      <c r="V15" s="621"/>
      <c r="W15" s="621"/>
      <c r="X15" s="621"/>
      <c r="Y15" s="622"/>
      <c r="Z15" s="673">
        <v>0.2</v>
      </c>
      <c r="AA15" s="673"/>
      <c r="AB15" s="673"/>
      <c r="AC15" s="673"/>
      <c r="AD15" s="674">
        <v>137797</v>
      </c>
      <c r="AE15" s="674"/>
      <c r="AF15" s="674"/>
      <c r="AG15" s="674"/>
      <c r="AH15" s="674"/>
      <c r="AI15" s="674"/>
      <c r="AJ15" s="674"/>
      <c r="AK15" s="674"/>
      <c r="AL15" s="643">
        <v>0.4</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997555</v>
      </c>
      <c r="BH15" s="621"/>
      <c r="BI15" s="621"/>
      <c r="BJ15" s="621"/>
      <c r="BK15" s="621"/>
      <c r="BL15" s="621"/>
      <c r="BM15" s="621"/>
      <c r="BN15" s="622"/>
      <c r="BO15" s="673">
        <v>3.2</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6585405</v>
      </c>
      <c r="CS15" s="621"/>
      <c r="CT15" s="621"/>
      <c r="CU15" s="621"/>
      <c r="CV15" s="621"/>
      <c r="CW15" s="621"/>
      <c r="CX15" s="621"/>
      <c r="CY15" s="622"/>
      <c r="CZ15" s="673">
        <v>9.6</v>
      </c>
      <c r="DA15" s="673"/>
      <c r="DB15" s="673"/>
      <c r="DC15" s="673"/>
      <c r="DD15" s="626">
        <v>609581</v>
      </c>
      <c r="DE15" s="621"/>
      <c r="DF15" s="621"/>
      <c r="DG15" s="621"/>
      <c r="DH15" s="621"/>
      <c r="DI15" s="621"/>
      <c r="DJ15" s="621"/>
      <c r="DK15" s="621"/>
      <c r="DL15" s="621"/>
      <c r="DM15" s="621"/>
      <c r="DN15" s="621"/>
      <c r="DO15" s="621"/>
      <c r="DP15" s="622"/>
      <c r="DQ15" s="626">
        <v>5488844</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3005685</v>
      </c>
      <c r="S16" s="621"/>
      <c r="T16" s="621"/>
      <c r="U16" s="621"/>
      <c r="V16" s="621"/>
      <c r="W16" s="621"/>
      <c r="X16" s="621"/>
      <c r="Y16" s="622"/>
      <c r="Z16" s="673">
        <v>4.3</v>
      </c>
      <c r="AA16" s="673"/>
      <c r="AB16" s="673"/>
      <c r="AC16" s="673"/>
      <c r="AD16" s="674">
        <v>2668294</v>
      </c>
      <c r="AE16" s="674"/>
      <c r="AF16" s="674"/>
      <c r="AG16" s="674"/>
      <c r="AH16" s="674"/>
      <c r="AI16" s="674"/>
      <c r="AJ16" s="674"/>
      <c r="AK16" s="674"/>
      <c r="AL16" s="643">
        <v>7.3</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2668294</v>
      </c>
      <c r="S17" s="621"/>
      <c r="T17" s="621"/>
      <c r="U17" s="621"/>
      <c r="V17" s="621"/>
      <c r="W17" s="621"/>
      <c r="X17" s="621"/>
      <c r="Y17" s="622"/>
      <c r="Z17" s="673">
        <v>3.8</v>
      </c>
      <c r="AA17" s="673"/>
      <c r="AB17" s="673"/>
      <c r="AC17" s="673"/>
      <c r="AD17" s="674">
        <v>2668294</v>
      </c>
      <c r="AE17" s="674"/>
      <c r="AF17" s="674"/>
      <c r="AG17" s="674"/>
      <c r="AH17" s="674"/>
      <c r="AI17" s="674"/>
      <c r="AJ17" s="674"/>
      <c r="AK17" s="674"/>
      <c r="AL17" s="643">
        <v>7.3</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6473960</v>
      </c>
      <c r="CS17" s="621"/>
      <c r="CT17" s="621"/>
      <c r="CU17" s="621"/>
      <c r="CV17" s="621"/>
      <c r="CW17" s="621"/>
      <c r="CX17" s="621"/>
      <c r="CY17" s="622"/>
      <c r="CZ17" s="673">
        <v>9.4</v>
      </c>
      <c r="DA17" s="673"/>
      <c r="DB17" s="673"/>
      <c r="DC17" s="673"/>
      <c r="DD17" s="626" t="s">
        <v>112</v>
      </c>
      <c r="DE17" s="621"/>
      <c r="DF17" s="621"/>
      <c r="DG17" s="621"/>
      <c r="DH17" s="621"/>
      <c r="DI17" s="621"/>
      <c r="DJ17" s="621"/>
      <c r="DK17" s="621"/>
      <c r="DL17" s="621"/>
      <c r="DM17" s="621"/>
      <c r="DN17" s="621"/>
      <c r="DO17" s="621"/>
      <c r="DP17" s="622"/>
      <c r="DQ17" s="626">
        <v>6473384</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337391</v>
      </c>
      <c r="S18" s="621"/>
      <c r="T18" s="621"/>
      <c r="U18" s="621"/>
      <c r="V18" s="621"/>
      <c r="W18" s="621"/>
      <c r="X18" s="621"/>
      <c r="Y18" s="622"/>
      <c r="Z18" s="673">
        <v>0.5</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2418153</v>
      </c>
      <c r="BH19" s="621"/>
      <c r="BI19" s="621"/>
      <c r="BJ19" s="621"/>
      <c r="BK19" s="621"/>
      <c r="BL19" s="621"/>
      <c r="BM19" s="621"/>
      <c r="BN19" s="622"/>
      <c r="BO19" s="673">
        <v>7.7</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39289008</v>
      </c>
      <c r="S20" s="621"/>
      <c r="T20" s="621"/>
      <c r="U20" s="621"/>
      <c r="V20" s="621"/>
      <c r="W20" s="621"/>
      <c r="X20" s="621"/>
      <c r="Y20" s="622"/>
      <c r="Z20" s="673">
        <v>55.8</v>
      </c>
      <c r="AA20" s="673"/>
      <c r="AB20" s="673"/>
      <c r="AC20" s="673"/>
      <c r="AD20" s="674">
        <v>36533464</v>
      </c>
      <c r="AE20" s="674"/>
      <c r="AF20" s="674"/>
      <c r="AG20" s="674"/>
      <c r="AH20" s="674"/>
      <c r="AI20" s="674"/>
      <c r="AJ20" s="674"/>
      <c r="AK20" s="674"/>
      <c r="AL20" s="643">
        <v>99.5</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2418153</v>
      </c>
      <c r="BH20" s="621"/>
      <c r="BI20" s="621"/>
      <c r="BJ20" s="621"/>
      <c r="BK20" s="621"/>
      <c r="BL20" s="621"/>
      <c r="BM20" s="621"/>
      <c r="BN20" s="622"/>
      <c r="BO20" s="673">
        <v>7.7</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68745697</v>
      </c>
      <c r="CS20" s="621"/>
      <c r="CT20" s="621"/>
      <c r="CU20" s="621"/>
      <c r="CV20" s="621"/>
      <c r="CW20" s="621"/>
      <c r="CX20" s="621"/>
      <c r="CY20" s="622"/>
      <c r="CZ20" s="673">
        <v>100</v>
      </c>
      <c r="DA20" s="673"/>
      <c r="DB20" s="673"/>
      <c r="DC20" s="673"/>
      <c r="DD20" s="626">
        <v>4691193</v>
      </c>
      <c r="DE20" s="621"/>
      <c r="DF20" s="621"/>
      <c r="DG20" s="621"/>
      <c r="DH20" s="621"/>
      <c r="DI20" s="621"/>
      <c r="DJ20" s="621"/>
      <c r="DK20" s="621"/>
      <c r="DL20" s="621"/>
      <c r="DM20" s="621"/>
      <c r="DN20" s="621"/>
      <c r="DO20" s="621"/>
      <c r="DP20" s="622"/>
      <c r="DQ20" s="626">
        <v>44368973</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18717</v>
      </c>
      <c r="S21" s="621"/>
      <c r="T21" s="621"/>
      <c r="U21" s="621"/>
      <c r="V21" s="621"/>
      <c r="W21" s="621"/>
      <c r="X21" s="621"/>
      <c r="Y21" s="622"/>
      <c r="Z21" s="673">
        <v>0</v>
      </c>
      <c r="AA21" s="673"/>
      <c r="AB21" s="673"/>
      <c r="AC21" s="673"/>
      <c r="AD21" s="674">
        <v>18717</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558608</v>
      </c>
      <c r="S22" s="621"/>
      <c r="T22" s="621"/>
      <c r="U22" s="621"/>
      <c r="V22" s="621"/>
      <c r="W22" s="621"/>
      <c r="X22" s="621"/>
      <c r="Y22" s="622"/>
      <c r="Z22" s="673">
        <v>0.8</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643938</v>
      </c>
      <c r="S23" s="621"/>
      <c r="T23" s="621"/>
      <c r="U23" s="621"/>
      <c r="V23" s="621"/>
      <c r="W23" s="621"/>
      <c r="X23" s="621"/>
      <c r="Y23" s="622"/>
      <c r="Z23" s="673">
        <v>0.9</v>
      </c>
      <c r="AA23" s="673"/>
      <c r="AB23" s="673"/>
      <c r="AC23" s="673"/>
      <c r="AD23" s="674">
        <v>124631</v>
      </c>
      <c r="AE23" s="674"/>
      <c r="AF23" s="674"/>
      <c r="AG23" s="674"/>
      <c r="AH23" s="674"/>
      <c r="AI23" s="674"/>
      <c r="AJ23" s="674"/>
      <c r="AK23" s="674"/>
      <c r="AL23" s="643">
        <v>0.3</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2418153</v>
      </c>
      <c r="BH23" s="621"/>
      <c r="BI23" s="621"/>
      <c r="BJ23" s="621"/>
      <c r="BK23" s="621"/>
      <c r="BL23" s="621"/>
      <c r="BM23" s="621"/>
      <c r="BN23" s="622"/>
      <c r="BO23" s="673">
        <v>7.7</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414359</v>
      </c>
      <c r="S24" s="621"/>
      <c r="T24" s="621"/>
      <c r="U24" s="621"/>
      <c r="V24" s="621"/>
      <c r="W24" s="621"/>
      <c r="X24" s="621"/>
      <c r="Y24" s="622"/>
      <c r="Z24" s="673">
        <v>0.6</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36337651</v>
      </c>
      <c r="CS24" s="671"/>
      <c r="CT24" s="671"/>
      <c r="CU24" s="671"/>
      <c r="CV24" s="671"/>
      <c r="CW24" s="671"/>
      <c r="CX24" s="671"/>
      <c r="CY24" s="718"/>
      <c r="CZ24" s="722">
        <v>52.9</v>
      </c>
      <c r="DA24" s="723"/>
      <c r="DB24" s="723"/>
      <c r="DC24" s="724"/>
      <c r="DD24" s="717">
        <v>20912369</v>
      </c>
      <c r="DE24" s="671"/>
      <c r="DF24" s="671"/>
      <c r="DG24" s="671"/>
      <c r="DH24" s="671"/>
      <c r="DI24" s="671"/>
      <c r="DJ24" s="671"/>
      <c r="DK24" s="718"/>
      <c r="DL24" s="717">
        <v>20761967</v>
      </c>
      <c r="DM24" s="671"/>
      <c r="DN24" s="671"/>
      <c r="DO24" s="671"/>
      <c r="DP24" s="671"/>
      <c r="DQ24" s="671"/>
      <c r="DR24" s="671"/>
      <c r="DS24" s="671"/>
      <c r="DT24" s="671"/>
      <c r="DU24" s="671"/>
      <c r="DV24" s="718"/>
      <c r="DW24" s="719">
        <v>53.3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11927520</v>
      </c>
      <c r="S25" s="621"/>
      <c r="T25" s="621"/>
      <c r="U25" s="621"/>
      <c r="V25" s="621"/>
      <c r="W25" s="621"/>
      <c r="X25" s="621"/>
      <c r="Y25" s="622"/>
      <c r="Z25" s="673">
        <v>16.899999999999999</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10170492</v>
      </c>
      <c r="CS25" s="639"/>
      <c r="CT25" s="639"/>
      <c r="CU25" s="639"/>
      <c r="CV25" s="639"/>
      <c r="CW25" s="639"/>
      <c r="CX25" s="639"/>
      <c r="CY25" s="640"/>
      <c r="CZ25" s="623">
        <v>14.8</v>
      </c>
      <c r="DA25" s="641"/>
      <c r="DB25" s="641"/>
      <c r="DC25" s="642"/>
      <c r="DD25" s="626">
        <v>9485083</v>
      </c>
      <c r="DE25" s="639"/>
      <c r="DF25" s="639"/>
      <c r="DG25" s="639"/>
      <c r="DH25" s="639"/>
      <c r="DI25" s="639"/>
      <c r="DJ25" s="639"/>
      <c r="DK25" s="640"/>
      <c r="DL25" s="626">
        <v>9334716</v>
      </c>
      <c r="DM25" s="639"/>
      <c r="DN25" s="639"/>
      <c r="DO25" s="639"/>
      <c r="DP25" s="639"/>
      <c r="DQ25" s="639"/>
      <c r="DR25" s="639"/>
      <c r="DS25" s="639"/>
      <c r="DT25" s="639"/>
      <c r="DU25" s="639"/>
      <c r="DV25" s="640"/>
      <c r="DW25" s="643">
        <v>24</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6357248</v>
      </c>
      <c r="CS26" s="621"/>
      <c r="CT26" s="621"/>
      <c r="CU26" s="621"/>
      <c r="CV26" s="621"/>
      <c r="CW26" s="621"/>
      <c r="CX26" s="621"/>
      <c r="CY26" s="622"/>
      <c r="CZ26" s="623">
        <v>9.1999999999999993</v>
      </c>
      <c r="DA26" s="641"/>
      <c r="DB26" s="641"/>
      <c r="DC26" s="642"/>
      <c r="DD26" s="626">
        <v>5832795</v>
      </c>
      <c r="DE26" s="621"/>
      <c r="DF26" s="621"/>
      <c r="DG26" s="621"/>
      <c r="DH26" s="621"/>
      <c r="DI26" s="621"/>
      <c r="DJ26" s="621"/>
      <c r="DK26" s="622"/>
      <c r="DL26" s="626" t="s">
        <v>280</v>
      </c>
      <c r="DM26" s="621"/>
      <c r="DN26" s="621"/>
      <c r="DO26" s="621"/>
      <c r="DP26" s="621"/>
      <c r="DQ26" s="621"/>
      <c r="DR26" s="621"/>
      <c r="DS26" s="621"/>
      <c r="DT26" s="621"/>
      <c r="DU26" s="621"/>
      <c r="DV26" s="622"/>
      <c r="DW26" s="643" t="s">
        <v>280</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8621539</v>
      </c>
      <c r="S27" s="621"/>
      <c r="T27" s="621"/>
      <c r="U27" s="621"/>
      <c r="V27" s="621"/>
      <c r="W27" s="621"/>
      <c r="X27" s="621"/>
      <c r="Y27" s="622"/>
      <c r="Z27" s="673">
        <v>12.2</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31553870</v>
      </c>
      <c r="BH27" s="621"/>
      <c r="BI27" s="621"/>
      <c r="BJ27" s="621"/>
      <c r="BK27" s="621"/>
      <c r="BL27" s="621"/>
      <c r="BM27" s="621"/>
      <c r="BN27" s="622"/>
      <c r="BO27" s="673">
        <v>100</v>
      </c>
      <c r="BP27" s="673"/>
      <c r="BQ27" s="673"/>
      <c r="BR27" s="673"/>
      <c r="BS27" s="626">
        <v>192134</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19693199</v>
      </c>
      <c r="CS27" s="639"/>
      <c r="CT27" s="639"/>
      <c r="CU27" s="639"/>
      <c r="CV27" s="639"/>
      <c r="CW27" s="639"/>
      <c r="CX27" s="639"/>
      <c r="CY27" s="640"/>
      <c r="CZ27" s="623">
        <v>28.6</v>
      </c>
      <c r="DA27" s="641"/>
      <c r="DB27" s="641"/>
      <c r="DC27" s="642"/>
      <c r="DD27" s="626">
        <v>4953902</v>
      </c>
      <c r="DE27" s="639"/>
      <c r="DF27" s="639"/>
      <c r="DG27" s="639"/>
      <c r="DH27" s="639"/>
      <c r="DI27" s="639"/>
      <c r="DJ27" s="639"/>
      <c r="DK27" s="640"/>
      <c r="DL27" s="626">
        <v>4953867</v>
      </c>
      <c r="DM27" s="639"/>
      <c r="DN27" s="639"/>
      <c r="DO27" s="639"/>
      <c r="DP27" s="639"/>
      <c r="DQ27" s="639"/>
      <c r="DR27" s="639"/>
      <c r="DS27" s="639"/>
      <c r="DT27" s="639"/>
      <c r="DU27" s="639"/>
      <c r="DV27" s="640"/>
      <c r="DW27" s="643">
        <v>12.7</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55673</v>
      </c>
      <c r="S28" s="621"/>
      <c r="T28" s="621"/>
      <c r="U28" s="621"/>
      <c r="V28" s="621"/>
      <c r="W28" s="621"/>
      <c r="X28" s="621"/>
      <c r="Y28" s="622"/>
      <c r="Z28" s="673">
        <v>0.1</v>
      </c>
      <c r="AA28" s="673"/>
      <c r="AB28" s="673"/>
      <c r="AC28" s="673"/>
      <c r="AD28" s="674">
        <v>37137</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6473960</v>
      </c>
      <c r="CS28" s="621"/>
      <c r="CT28" s="621"/>
      <c r="CU28" s="621"/>
      <c r="CV28" s="621"/>
      <c r="CW28" s="621"/>
      <c r="CX28" s="621"/>
      <c r="CY28" s="622"/>
      <c r="CZ28" s="623">
        <v>9.4</v>
      </c>
      <c r="DA28" s="641"/>
      <c r="DB28" s="641"/>
      <c r="DC28" s="642"/>
      <c r="DD28" s="626">
        <v>6473384</v>
      </c>
      <c r="DE28" s="621"/>
      <c r="DF28" s="621"/>
      <c r="DG28" s="621"/>
      <c r="DH28" s="621"/>
      <c r="DI28" s="621"/>
      <c r="DJ28" s="621"/>
      <c r="DK28" s="622"/>
      <c r="DL28" s="626">
        <v>6473384</v>
      </c>
      <c r="DM28" s="621"/>
      <c r="DN28" s="621"/>
      <c r="DO28" s="621"/>
      <c r="DP28" s="621"/>
      <c r="DQ28" s="621"/>
      <c r="DR28" s="621"/>
      <c r="DS28" s="621"/>
      <c r="DT28" s="621"/>
      <c r="DU28" s="621"/>
      <c r="DV28" s="622"/>
      <c r="DW28" s="643">
        <v>16.600000000000001</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95543</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6473809</v>
      </c>
      <c r="CS29" s="639"/>
      <c r="CT29" s="639"/>
      <c r="CU29" s="639"/>
      <c r="CV29" s="639"/>
      <c r="CW29" s="639"/>
      <c r="CX29" s="639"/>
      <c r="CY29" s="640"/>
      <c r="CZ29" s="623">
        <v>9.4</v>
      </c>
      <c r="DA29" s="641"/>
      <c r="DB29" s="641"/>
      <c r="DC29" s="642"/>
      <c r="DD29" s="626">
        <v>6473233</v>
      </c>
      <c r="DE29" s="639"/>
      <c r="DF29" s="639"/>
      <c r="DG29" s="639"/>
      <c r="DH29" s="639"/>
      <c r="DI29" s="639"/>
      <c r="DJ29" s="639"/>
      <c r="DK29" s="640"/>
      <c r="DL29" s="626">
        <v>6473233</v>
      </c>
      <c r="DM29" s="639"/>
      <c r="DN29" s="639"/>
      <c r="DO29" s="639"/>
      <c r="DP29" s="639"/>
      <c r="DQ29" s="639"/>
      <c r="DR29" s="639"/>
      <c r="DS29" s="639"/>
      <c r="DT29" s="639"/>
      <c r="DU29" s="639"/>
      <c r="DV29" s="640"/>
      <c r="DW29" s="643">
        <v>16.600000000000001</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2773737</v>
      </c>
      <c r="S30" s="621"/>
      <c r="T30" s="621"/>
      <c r="U30" s="621"/>
      <c r="V30" s="621"/>
      <c r="W30" s="621"/>
      <c r="X30" s="621"/>
      <c r="Y30" s="622"/>
      <c r="Z30" s="673">
        <v>3.9</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99.1</v>
      </c>
      <c r="BH30" s="687"/>
      <c r="BI30" s="687"/>
      <c r="BJ30" s="687"/>
      <c r="BK30" s="687"/>
      <c r="BL30" s="687"/>
      <c r="BM30" s="688">
        <v>97.8</v>
      </c>
      <c r="BN30" s="687"/>
      <c r="BO30" s="687"/>
      <c r="BP30" s="687"/>
      <c r="BQ30" s="689"/>
      <c r="BR30" s="686">
        <v>99.1</v>
      </c>
      <c r="BS30" s="687"/>
      <c r="BT30" s="687"/>
      <c r="BU30" s="687"/>
      <c r="BV30" s="687"/>
      <c r="BW30" s="687"/>
      <c r="BX30" s="688">
        <v>97.3</v>
      </c>
      <c r="BY30" s="687"/>
      <c r="BZ30" s="687"/>
      <c r="CA30" s="687"/>
      <c r="CB30" s="689"/>
      <c r="CD30" s="692"/>
      <c r="CE30" s="693"/>
      <c r="CF30" s="657" t="s">
        <v>293</v>
      </c>
      <c r="CG30" s="654"/>
      <c r="CH30" s="654"/>
      <c r="CI30" s="654"/>
      <c r="CJ30" s="654"/>
      <c r="CK30" s="654"/>
      <c r="CL30" s="654"/>
      <c r="CM30" s="654"/>
      <c r="CN30" s="654"/>
      <c r="CO30" s="654"/>
      <c r="CP30" s="654"/>
      <c r="CQ30" s="655"/>
      <c r="CR30" s="620">
        <v>5987853</v>
      </c>
      <c r="CS30" s="621"/>
      <c r="CT30" s="621"/>
      <c r="CU30" s="621"/>
      <c r="CV30" s="621"/>
      <c r="CW30" s="621"/>
      <c r="CX30" s="621"/>
      <c r="CY30" s="622"/>
      <c r="CZ30" s="623">
        <v>8.6999999999999993</v>
      </c>
      <c r="DA30" s="641"/>
      <c r="DB30" s="641"/>
      <c r="DC30" s="642"/>
      <c r="DD30" s="626">
        <v>5987853</v>
      </c>
      <c r="DE30" s="621"/>
      <c r="DF30" s="621"/>
      <c r="DG30" s="621"/>
      <c r="DH30" s="621"/>
      <c r="DI30" s="621"/>
      <c r="DJ30" s="621"/>
      <c r="DK30" s="622"/>
      <c r="DL30" s="626">
        <v>5987853</v>
      </c>
      <c r="DM30" s="621"/>
      <c r="DN30" s="621"/>
      <c r="DO30" s="621"/>
      <c r="DP30" s="621"/>
      <c r="DQ30" s="621"/>
      <c r="DR30" s="621"/>
      <c r="DS30" s="621"/>
      <c r="DT30" s="621"/>
      <c r="DU30" s="621"/>
      <c r="DV30" s="622"/>
      <c r="DW30" s="643">
        <v>15.4</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1654251</v>
      </c>
      <c r="S31" s="621"/>
      <c r="T31" s="621"/>
      <c r="U31" s="621"/>
      <c r="V31" s="621"/>
      <c r="W31" s="621"/>
      <c r="X31" s="621"/>
      <c r="Y31" s="622"/>
      <c r="Z31" s="673">
        <v>2.2999999999999998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v>
      </c>
      <c r="BH31" s="639"/>
      <c r="BI31" s="639"/>
      <c r="BJ31" s="639"/>
      <c r="BK31" s="639"/>
      <c r="BL31" s="639"/>
      <c r="BM31" s="675">
        <v>97</v>
      </c>
      <c r="BN31" s="685"/>
      <c r="BO31" s="685"/>
      <c r="BP31" s="685"/>
      <c r="BQ31" s="649"/>
      <c r="BR31" s="684">
        <v>98.8</v>
      </c>
      <c r="BS31" s="639"/>
      <c r="BT31" s="639"/>
      <c r="BU31" s="639"/>
      <c r="BV31" s="639"/>
      <c r="BW31" s="639"/>
      <c r="BX31" s="675">
        <v>96.3</v>
      </c>
      <c r="BY31" s="685"/>
      <c r="BZ31" s="685"/>
      <c r="CA31" s="685"/>
      <c r="CB31" s="649"/>
      <c r="CD31" s="692"/>
      <c r="CE31" s="693"/>
      <c r="CF31" s="657" t="s">
        <v>297</v>
      </c>
      <c r="CG31" s="654"/>
      <c r="CH31" s="654"/>
      <c r="CI31" s="654"/>
      <c r="CJ31" s="654"/>
      <c r="CK31" s="654"/>
      <c r="CL31" s="654"/>
      <c r="CM31" s="654"/>
      <c r="CN31" s="654"/>
      <c r="CO31" s="654"/>
      <c r="CP31" s="654"/>
      <c r="CQ31" s="655"/>
      <c r="CR31" s="620">
        <v>485956</v>
      </c>
      <c r="CS31" s="639"/>
      <c r="CT31" s="639"/>
      <c r="CU31" s="639"/>
      <c r="CV31" s="639"/>
      <c r="CW31" s="639"/>
      <c r="CX31" s="639"/>
      <c r="CY31" s="640"/>
      <c r="CZ31" s="623">
        <v>0.7</v>
      </c>
      <c r="DA31" s="641"/>
      <c r="DB31" s="641"/>
      <c r="DC31" s="642"/>
      <c r="DD31" s="626">
        <v>485380</v>
      </c>
      <c r="DE31" s="639"/>
      <c r="DF31" s="639"/>
      <c r="DG31" s="639"/>
      <c r="DH31" s="639"/>
      <c r="DI31" s="639"/>
      <c r="DJ31" s="639"/>
      <c r="DK31" s="640"/>
      <c r="DL31" s="626">
        <v>485380</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393238</v>
      </c>
      <c r="S32" s="621"/>
      <c r="T32" s="621"/>
      <c r="U32" s="621"/>
      <c r="V32" s="621"/>
      <c r="W32" s="621"/>
      <c r="X32" s="621"/>
      <c r="Y32" s="622"/>
      <c r="Z32" s="673">
        <v>0.6</v>
      </c>
      <c r="AA32" s="673"/>
      <c r="AB32" s="673"/>
      <c r="AC32" s="673"/>
      <c r="AD32" s="674">
        <v>340</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98.6</v>
      </c>
      <c r="BN32" s="605"/>
      <c r="BO32" s="605"/>
      <c r="BP32" s="605"/>
      <c r="BQ32" s="662"/>
      <c r="BR32" s="683">
        <v>99.3</v>
      </c>
      <c r="BS32" s="605"/>
      <c r="BT32" s="605"/>
      <c r="BU32" s="605"/>
      <c r="BV32" s="605"/>
      <c r="BW32" s="605"/>
      <c r="BX32" s="668">
        <v>98.4</v>
      </c>
      <c r="BY32" s="605"/>
      <c r="BZ32" s="605"/>
      <c r="CA32" s="605"/>
      <c r="CB32" s="662"/>
      <c r="CD32" s="694"/>
      <c r="CE32" s="695"/>
      <c r="CF32" s="657" t="s">
        <v>300</v>
      </c>
      <c r="CG32" s="654"/>
      <c r="CH32" s="654"/>
      <c r="CI32" s="654"/>
      <c r="CJ32" s="654"/>
      <c r="CK32" s="654"/>
      <c r="CL32" s="654"/>
      <c r="CM32" s="654"/>
      <c r="CN32" s="654"/>
      <c r="CO32" s="654"/>
      <c r="CP32" s="654"/>
      <c r="CQ32" s="655"/>
      <c r="CR32" s="620">
        <v>151</v>
      </c>
      <c r="CS32" s="621"/>
      <c r="CT32" s="621"/>
      <c r="CU32" s="621"/>
      <c r="CV32" s="621"/>
      <c r="CW32" s="621"/>
      <c r="CX32" s="621"/>
      <c r="CY32" s="622"/>
      <c r="CZ32" s="623">
        <v>0</v>
      </c>
      <c r="DA32" s="641"/>
      <c r="DB32" s="641"/>
      <c r="DC32" s="642"/>
      <c r="DD32" s="626">
        <v>151</v>
      </c>
      <c r="DE32" s="621"/>
      <c r="DF32" s="621"/>
      <c r="DG32" s="621"/>
      <c r="DH32" s="621"/>
      <c r="DI32" s="621"/>
      <c r="DJ32" s="621"/>
      <c r="DK32" s="622"/>
      <c r="DL32" s="626">
        <v>151</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3969294</v>
      </c>
      <c r="S33" s="621"/>
      <c r="T33" s="621"/>
      <c r="U33" s="621"/>
      <c r="V33" s="621"/>
      <c r="W33" s="621"/>
      <c r="X33" s="621"/>
      <c r="Y33" s="622"/>
      <c r="Z33" s="673">
        <v>5.6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27716853</v>
      </c>
      <c r="CS33" s="639"/>
      <c r="CT33" s="639"/>
      <c r="CU33" s="639"/>
      <c r="CV33" s="639"/>
      <c r="CW33" s="639"/>
      <c r="CX33" s="639"/>
      <c r="CY33" s="640"/>
      <c r="CZ33" s="623">
        <v>40.299999999999997</v>
      </c>
      <c r="DA33" s="641"/>
      <c r="DB33" s="641"/>
      <c r="DC33" s="642"/>
      <c r="DD33" s="626">
        <v>22275148</v>
      </c>
      <c r="DE33" s="639"/>
      <c r="DF33" s="639"/>
      <c r="DG33" s="639"/>
      <c r="DH33" s="639"/>
      <c r="DI33" s="639"/>
      <c r="DJ33" s="639"/>
      <c r="DK33" s="640"/>
      <c r="DL33" s="626">
        <v>16523157</v>
      </c>
      <c r="DM33" s="639"/>
      <c r="DN33" s="639"/>
      <c r="DO33" s="639"/>
      <c r="DP33" s="639"/>
      <c r="DQ33" s="639"/>
      <c r="DR33" s="639"/>
      <c r="DS33" s="639"/>
      <c r="DT33" s="639"/>
      <c r="DU33" s="639"/>
      <c r="DV33" s="640"/>
      <c r="DW33" s="643">
        <v>42.4</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10937234</v>
      </c>
      <c r="CS34" s="621"/>
      <c r="CT34" s="621"/>
      <c r="CU34" s="621"/>
      <c r="CV34" s="621"/>
      <c r="CW34" s="621"/>
      <c r="CX34" s="621"/>
      <c r="CY34" s="622"/>
      <c r="CZ34" s="623">
        <v>15.9</v>
      </c>
      <c r="DA34" s="641"/>
      <c r="DB34" s="641"/>
      <c r="DC34" s="642"/>
      <c r="DD34" s="626">
        <v>8422910</v>
      </c>
      <c r="DE34" s="621"/>
      <c r="DF34" s="621"/>
      <c r="DG34" s="621"/>
      <c r="DH34" s="621"/>
      <c r="DI34" s="621"/>
      <c r="DJ34" s="621"/>
      <c r="DK34" s="622"/>
      <c r="DL34" s="626">
        <v>7491398</v>
      </c>
      <c r="DM34" s="621"/>
      <c r="DN34" s="621"/>
      <c r="DO34" s="621"/>
      <c r="DP34" s="621"/>
      <c r="DQ34" s="621"/>
      <c r="DR34" s="621"/>
      <c r="DS34" s="621"/>
      <c r="DT34" s="621"/>
      <c r="DU34" s="621"/>
      <c r="DV34" s="622"/>
      <c r="DW34" s="643">
        <v>19.2</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2212194</v>
      </c>
      <c r="S35" s="621"/>
      <c r="T35" s="621"/>
      <c r="U35" s="621"/>
      <c r="V35" s="621"/>
      <c r="W35" s="621"/>
      <c r="X35" s="621"/>
      <c r="Y35" s="622"/>
      <c r="Z35" s="673">
        <v>3.1</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8034241</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483875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226011</v>
      </c>
      <c r="CS35" s="639"/>
      <c r="CT35" s="639"/>
      <c r="CU35" s="639"/>
      <c r="CV35" s="639"/>
      <c r="CW35" s="639"/>
      <c r="CX35" s="639"/>
      <c r="CY35" s="640"/>
      <c r="CZ35" s="623">
        <v>0.3</v>
      </c>
      <c r="DA35" s="641"/>
      <c r="DB35" s="641"/>
      <c r="DC35" s="642"/>
      <c r="DD35" s="626">
        <v>222444</v>
      </c>
      <c r="DE35" s="639"/>
      <c r="DF35" s="639"/>
      <c r="DG35" s="639"/>
      <c r="DH35" s="639"/>
      <c r="DI35" s="639"/>
      <c r="DJ35" s="639"/>
      <c r="DK35" s="640"/>
      <c r="DL35" s="626">
        <v>220849</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70415425</v>
      </c>
      <c r="S36" s="661"/>
      <c r="T36" s="661"/>
      <c r="U36" s="661"/>
      <c r="V36" s="661"/>
      <c r="W36" s="661"/>
      <c r="X36" s="661"/>
      <c r="Y36" s="664"/>
      <c r="Z36" s="665">
        <v>100</v>
      </c>
      <c r="AA36" s="665"/>
      <c r="AB36" s="665"/>
      <c r="AC36" s="665"/>
      <c r="AD36" s="666">
        <v>36714289</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600000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-1552074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7461999</v>
      </c>
      <c r="CS36" s="621"/>
      <c r="CT36" s="621"/>
      <c r="CU36" s="621"/>
      <c r="CV36" s="621"/>
      <c r="CW36" s="621"/>
      <c r="CX36" s="621"/>
      <c r="CY36" s="622"/>
      <c r="CZ36" s="623">
        <v>10.9</v>
      </c>
      <c r="DA36" s="641"/>
      <c r="DB36" s="641"/>
      <c r="DC36" s="642"/>
      <c r="DD36" s="626">
        <v>5534172</v>
      </c>
      <c r="DE36" s="621"/>
      <c r="DF36" s="621"/>
      <c r="DG36" s="621"/>
      <c r="DH36" s="621"/>
      <c r="DI36" s="621"/>
      <c r="DJ36" s="621"/>
      <c r="DK36" s="622"/>
      <c r="DL36" s="626">
        <v>4364690</v>
      </c>
      <c r="DM36" s="621"/>
      <c r="DN36" s="621"/>
      <c r="DO36" s="621"/>
      <c r="DP36" s="621"/>
      <c r="DQ36" s="621"/>
      <c r="DR36" s="621"/>
      <c r="DS36" s="621"/>
      <c r="DT36" s="621"/>
      <c r="DU36" s="621"/>
      <c r="DV36" s="622"/>
      <c r="DW36" s="643">
        <v>11.2</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216710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30297</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1452241</v>
      </c>
      <c r="CS37" s="639"/>
      <c r="CT37" s="639"/>
      <c r="CU37" s="639"/>
      <c r="CV37" s="639"/>
      <c r="CW37" s="639"/>
      <c r="CX37" s="639"/>
      <c r="CY37" s="640"/>
      <c r="CZ37" s="623">
        <v>2.1</v>
      </c>
      <c r="DA37" s="641"/>
      <c r="DB37" s="641"/>
      <c r="DC37" s="642"/>
      <c r="DD37" s="626">
        <v>1121823</v>
      </c>
      <c r="DE37" s="639"/>
      <c r="DF37" s="639"/>
      <c r="DG37" s="639"/>
      <c r="DH37" s="639"/>
      <c r="DI37" s="639"/>
      <c r="DJ37" s="639"/>
      <c r="DK37" s="640"/>
      <c r="DL37" s="626">
        <v>765273</v>
      </c>
      <c r="DM37" s="639"/>
      <c r="DN37" s="639"/>
      <c r="DO37" s="639"/>
      <c r="DP37" s="639"/>
      <c r="DQ37" s="639"/>
      <c r="DR37" s="639"/>
      <c r="DS37" s="639"/>
      <c r="DT37" s="639"/>
      <c r="DU37" s="639"/>
      <c r="DV37" s="640"/>
      <c r="DW37" s="643">
        <v>2</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109865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46132</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7788927</v>
      </c>
      <c r="CS38" s="621"/>
      <c r="CT38" s="621"/>
      <c r="CU38" s="621"/>
      <c r="CV38" s="621"/>
      <c r="CW38" s="621"/>
      <c r="CX38" s="621"/>
      <c r="CY38" s="622"/>
      <c r="CZ38" s="623">
        <v>11.3</v>
      </c>
      <c r="DA38" s="641"/>
      <c r="DB38" s="641"/>
      <c r="DC38" s="642"/>
      <c r="DD38" s="626">
        <v>6800401</v>
      </c>
      <c r="DE38" s="621"/>
      <c r="DF38" s="621"/>
      <c r="DG38" s="621"/>
      <c r="DH38" s="621"/>
      <c r="DI38" s="621"/>
      <c r="DJ38" s="621"/>
      <c r="DK38" s="622"/>
      <c r="DL38" s="626">
        <v>4445834</v>
      </c>
      <c r="DM38" s="621"/>
      <c r="DN38" s="621"/>
      <c r="DO38" s="621"/>
      <c r="DP38" s="621"/>
      <c r="DQ38" s="621"/>
      <c r="DR38" s="621"/>
      <c r="DS38" s="621"/>
      <c r="DT38" s="621"/>
      <c r="DU38" s="621"/>
      <c r="DV38" s="622"/>
      <c r="DW38" s="643">
        <v>11.4</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28604</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92</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1299369</v>
      </c>
      <c r="CS39" s="639"/>
      <c r="CT39" s="639"/>
      <c r="CU39" s="639"/>
      <c r="CV39" s="639"/>
      <c r="CW39" s="639"/>
      <c r="CX39" s="639"/>
      <c r="CY39" s="640"/>
      <c r="CZ39" s="623">
        <v>1.9</v>
      </c>
      <c r="DA39" s="641"/>
      <c r="DB39" s="641"/>
      <c r="DC39" s="642"/>
      <c r="DD39" s="626">
        <v>1294835</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2814494</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3313</v>
      </c>
      <c r="CS40" s="621"/>
      <c r="CT40" s="621"/>
      <c r="CU40" s="621"/>
      <c r="CV40" s="621"/>
      <c r="CW40" s="621"/>
      <c r="CX40" s="621"/>
      <c r="CY40" s="622"/>
      <c r="CZ40" s="623">
        <v>0</v>
      </c>
      <c r="DA40" s="641"/>
      <c r="DB40" s="641"/>
      <c r="DC40" s="642"/>
      <c r="DD40" s="626">
        <v>386</v>
      </c>
      <c r="DE40" s="621"/>
      <c r="DF40" s="621"/>
      <c r="DG40" s="621"/>
      <c r="DH40" s="621"/>
      <c r="DI40" s="621"/>
      <c r="DJ40" s="621"/>
      <c r="DK40" s="622"/>
      <c r="DL40" s="626">
        <v>386</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4264568</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276</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4691193</v>
      </c>
      <c r="CS42" s="621"/>
      <c r="CT42" s="621"/>
      <c r="CU42" s="621"/>
      <c r="CV42" s="621"/>
      <c r="CW42" s="621"/>
      <c r="CX42" s="621"/>
      <c r="CY42" s="622"/>
      <c r="CZ42" s="623">
        <v>6.8</v>
      </c>
      <c r="DA42" s="624"/>
      <c r="DB42" s="624"/>
      <c r="DC42" s="625"/>
      <c r="DD42" s="626">
        <v>1181456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64889</v>
      </c>
      <c r="CS43" s="639"/>
      <c r="CT43" s="639"/>
      <c r="CU43" s="639"/>
      <c r="CV43" s="639"/>
      <c r="CW43" s="639"/>
      <c r="CX43" s="639"/>
      <c r="CY43" s="640"/>
      <c r="CZ43" s="623">
        <v>0.1</v>
      </c>
      <c r="DA43" s="641"/>
      <c r="DB43" s="641"/>
      <c r="DC43" s="642"/>
      <c r="DD43" s="626">
        <v>64889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4691193</v>
      </c>
      <c r="CS44" s="621"/>
      <c r="CT44" s="621"/>
      <c r="CU44" s="621"/>
      <c r="CV44" s="621"/>
      <c r="CW44" s="621"/>
      <c r="CX44" s="621"/>
      <c r="CY44" s="622"/>
      <c r="CZ44" s="623">
        <v>6.8</v>
      </c>
      <c r="DA44" s="624"/>
      <c r="DB44" s="624"/>
      <c r="DC44" s="625"/>
      <c r="DD44" s="626">
        <v>1181456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730977</v>
      </c>
      <c r="CS45" s="639"/>
      <c r="CT45" s="639"/>
      <c r="CU45" s="639"/>
      <c r="CV45" s="639"/>
      <c r="CW45" s="639"/>
      <c r="CX45" s="639"/>
      <c r="CY45" s="640"/>
      <c r="CZ45" s="623">
        <v>1.1000000000000001</v>
      </c>
      <c r="DA45" s="641"/>
      <c r="DB45" s="641"/>
      <c r="DC45" s="642"/>
      <c r="DD45" s="626">
        <v>39943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3960216</v>
      </c>
      <c r="CS46" s="621"/>
      <c r="CT46" s="621"/>
      <c r="CU46" s="621"/>
      <c r="CV46" s="621"/>
      <c r="CW46" s="621"/>
      <c r="CX46" s="621"/>
      <c r="CY46" s="622"/>
      <c r="CZ46" s="623">
        <v>5.8</v>
      </c>
      <c r="DA46" s="624"/>
      <c r="DB46" s="624"/>
      <c r="DC46" s="625"/>
      <c r="DD46" s="626">
        <v>1141513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68745697</v>
      </c>
      <c r="CS49" s="605"/>
      <c r="CT49" s="605"/>
      <c r="CU49" s="605"/>
      <c r="CV49" s="605"/>
      <c r="CW49" s="605"/>
      <c r="CX49" s="605"/>
      <c r="CY49" s="606"/>
      <c r="CZ49" s="607">
        <v>100</v>
      </c>
      <c r="DA49" s="608"/>
      <c r="DB49" s="608"/>
      <c r="DC49" s="609"/>
      <c r="DD49" s="610">
        <v>44368973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customSheetViews>
    <customSheetView guid="{EC617CF9-4D2D-4083-A2E1-DC7973DA8193}" scale="85"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70" zoomScaleSheetLayoutView="70" workbookViewId="0">
      <selection activeCell="AK17" sqref="AK17:AT17"/>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70629</v>
      </c>
      <c r="R7" s="1134"/>
      <c r="S7" s="1134"/>
      <c r="T7" s="1134"/>
      <c r="U7" s="1134"/>
      <c r="V7" s="1134">
        <v>68960</v>
      </c>
      <c r="W7" s="1134"/>
      <c r="X7" s="1134"/>
      <c r="Y7" s="1134"/>
      <c r="Z7" s="1134"/>
      <c r="AA7" s="1134">
        <v>1670</v>
      </c>
      <c r="AB7" s="1134"/>
      <c r="AC7" s="1134"/>
      <c r="AD7" s="1134"/>
      <c r="AE7" s="1135"/>
      <c r="AF7" s="1136">
        <v>1444</v>
      </c>
      <c r="AG7" s="1137"/>
      <c r="AH7" s="1137"/>
      <c r="AI7" s="1137"/>
      <c r="AJ7" s="1138"/>
      <c r="AK7" s="1120">
        <v>2774</v>
      </c>
      <c r="AL7" s="1121"/>
      <c r="AM7" s="1121"/>
      <c r="AN7" s="1121"/>
      <c r="AO7" s="1121"/>
      <c r="AP7" s="1121">
        <v>55438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543</v>
      </c>
      <c r="BT7" s="1125"/>
      <c r="BU7" s="1125"/>
      <c r="BV7" s="1125"/>
      <c r="BW7" s="1125"/>
      <c r="BX7" s="1125"/>
      <c r="BY7" s="1125"/>
      <c r="BZ7" s="1125"/>
      <c r="CA7" s="1125"/>
      <c r="CB7" s="1125"/>
      <c r="CC7" s="1125"/>
      <c r="CD7" s="1125"/>
      <c r="CE7" s="1125"/>
      <c r="CF7" s="1125"/>
      <c r="CG7" s="1126"/>
      <c r="CH7" s="1117">
        <v>0</v>
      </c>
      <c r="CI7" s="1118"/>
      <c r="CJ7" s="1118"/>
      <c r="CK7" s="1118"/>
      <c r="CL7" s="1119"/>
      <c r="CM7" s="1117">
        <v>15</v>
      </c>
      <c r="CN7" s="1118"/>
      <c r="CO7" s="1118"/>
      <c r="CP7" s="1118"/>
      <c r="CQ7" s="1119"/>
      <c r="CR7" s="1117">
        <v>5</v>
      </c>
      <c r="CS7" s="1118"/>
      <c r="CT7" s="1118"/>
      <c r="CU7" s="1118"/>
      <c r="CV7" s="1119"/>
      <c r="CW7" s="1117" t="s">
        <v>531</v>
      </c>
      <c r="CX7" s="1118"/>
      <c r="CY7" s="1118"/>
      <c r="CZ7" s="1118"/>
      <c r="DA7" s="1119"/>
      <c r="DB7" s="1117" t="s">
        <v>533</v>
      </c>
      <c r="DC7" s="1118"/>
      <c r="DD7" s="1118"/>
      <c r="DE7" s="1118"/>
      <c r="DF7" s="1119"/>
      <c r="DG7" s="1117" t="s">
        <v>533</v>
      </c>
      <c r="DH7" s="1118"/>
      <c r="DI7" s="1118"/>
      <c r="DJ7" s="1118"/>
      <c r="DK7" s="1119"/>
      <c r="DL7" s="1117">
        <v>89</v>
      </c>
      <c r="DM7" s="1118"/>
      <c r="DN7" s="1118"/>
      <c r="DO7" s="1118"/>
      <c r="DP7" s="1119"/>
      <c r="DQ7" s="1117" t="s">
        <v>531</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70567</v>
      </c>
      <c r="R23" s="1098"/>
      <c r="S23" s="1098"/>
      <c r="T23" s="1098"/>
      <c r="U23" s="1098"/>
      <c r="V23" s="1098">
        <v>68897</v>
      </c>
      <c r="W23" s="1098"/>
      <c r="X23" s="1098"/>
      <c r="Y23" s="1098"/>
      <c r="Z23" s="1098"/>
      <c r="AA23" s="1098">
        <v>1670</v>
      </c>
      <c r="AB23" s="1098"/>
      <c r="AC23" s="1098"/>
      <c r="AD23" s="1098"/>
      <c r="AE23" s="1099"/>
      <c r="AF23" s="1100">
        <v>1444</v>
      </c>
      <c r="AG23" s="1098"/>
      <c r="AH23" s="1098"/>
      <c r="AI23" s="1098"/>
      <c r="AJ23" s="1101"/>
      <c r="AK23" s="1102"/>
      <c r="AL23" s="1103"/>
      <c r="AM23" s="1103"/>
      <c r="AN23" s="1103"/>
      <c r="AO23" s="1103"/>
      <c r="AP23" s="1098">
        <v>55438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22721</v>
      </c>
      <c r="R28" s="1083"/>
      <c r="S28" s="1083"/>
      <c r="T28" s="1083"/>
      <c r="U28" s="1083"/>
      <c r="V28" s="1083">
        <v>22237</v>
      </c>
      <c r="W28" s="1083"/>
      <c r="X28" s="1083"/>
      <c r="Y28" s="1083"/>
      <c r="Z28" s="1083"/>
      <c r="AA28" s="1083">
        <v>484</v>
      </c>
      <c r="AB28" s="1083"/>
      <c r="AC28" s="1083"/>
      <c r="AD28" s="1083"/>
      <c r="AE28" s="1084"/>
      <c r="AF28" s="1085">
        <v>484</v>
      </c>
      <c r="AG28" s="1083"/>
      <c r="AH28" s="1083"/>
      <c r="AI28" s="1083"/>
      <c r="AJ28" s="1086"/>
      <c r="AK28" s="1087">
        <v>2812</v>
      </c>
      <c r="AL28" s="1075"/>
      <c r="AM28" s="1075"/>
      <c r="AN28" s="1075"/>
      <c r="AO28" s="1075"/>
      <c r="AP28" s="1075" t="s">
        <v>533</v>
      </c>
      <c r="AQ28" s="1075"/>
      <c r="AR28" s="1075"/>
      <c r="AS28" s="1075"/>
      <c r="AT28" s="1075"/>
      <c r="AU28" s="1075" t="s">
        <v>531</v>
      </c>
      <c r="AV28" s="1075"/>
      <c r="AW28" s="1075"/>
      <c r="AX28" s="1075"/>
      <c r="AY28" s="1075"/>
      <c r="AZ28" s="1076" t="s">
        <v>533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157</v>
      </c>
      <c r="R29" s="1073"/>
      <c r="S29" s="1073"/>
      <c r="T29" s="1073"/>
      <c r="U29" s="1073"/>
      <c r="V29" s="1073">
        <v>141</v>
      </c>
      <c r="W29" s="1073"/>
      <c r="X29" s="1073"/>
      <c r="Y29" s="1073"/>
      <c r="Z29" s="1073"/>
      <c r="AA29" s="1073">
        <v>16</v>
      </c>
      <c r="AB29" s="1073"/>
      <c r="AC29" s="1073"/>
      <c r="AD29" s="1073"/>
      <c r="AE29" s="1074"/>
      <c r="AF29" s="1048">
        <v>16</v>
      </c>
      <c r="AG29" s="1049"/>
      <c r="AH29" s="1049"/>
      <c r="AI29" s="1049"/>
      <c r="AJ29" s="1050"/>
      <c r="AK29" s="1009" t="s">
        <v>531</v>
      </c>
      <c r="AL29" s="1000"/>
      <c r="AM29" s="1000"/>
      <c r="AN29" s="1000"/>
      <c r="AO29" s="1000"/>
      <c r="AP29" s="1000" t="s">
        <v>533</v>
      </c>
      <c r="AQ29" s="1000"/>
      <c r="AR29" s="1000"/>
      <c r="AS29" s="1000"/>
      <c r="AT29" s="1000"/>
      <c r="AU29" s="1000" t="s">
        <v>533</v>
      </c>
      <c r="AV29" s="1000"/>
      <c r="AW29" s="1000"/>
      <c r="AX29" s="1000"/>
      <c r="AY29" s="1000"/>
      <c r="AZ29" s="1071" t="s">
        <v>533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15350</v>
      </c>
      <c r="R30" s="1073"/>
      <c r="S30" s="1073"/>
      <c r="T30" s="1073"/>
      <c r="U30" s="1073"/>
      <c r="V30" s="1073">
        <v>15057</v>
      </c>
      <c r="W30" s="1073"/>
      <c r="X30" s="1073"/>
      <c r="Y30" s="1073"/>
      <c r="Z30" s="1073"/>
      <c r="AA30" s="1073">
        <v>293</v>
      </c>
      <c r="AB30" s="1073"/>
      <c r="AC30" s="1073"/>
      <c r="AD30" s="1073"/>
      <c r="AE30" s="1074"/>
      <c r="AF30" s="1048">
        <v>293</v>
      </c>
      <c r="AG30" s="1049"/>
      <c r="AH30" s="1049"/>
      <c r="AI30" s="1049"/>
      <c r="AJ30" s="1050"/>
      <c r="AK30" s="1009">
        <v>2318</v>
      </c>
      <c r="AL30" s="1000"/>
      <c r="AM30" s="1000"/>
      <c r="AN30" s="1000"/>
      <c r="AO30" s="1000"/>
      <c r="AP30" s="1000" t="s">
        <v>533</v>
      </c>
      <c r="AQ30" s="1000"/>
      <c r="AR30" s="1000"/>
      <c r="AS30" s="1000"/>
      <c r="AT30" s="1000"/>
      <c r="AU30" s="1000" t="s">
        <v>532</v>
      </c>
      <c r="AV30" s="1000"/>
      <c r="AW30" s="1000"/>
      <c r="AX30" s="1000"/>
      <c r="AY30" s="1000"/>
      <c r="AZ30" s="1071" t="s">
        <v>533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4338</v>
      </c>
      <c r="R31" s="1073"/>
      <c r="S31" s="1073"/>
      <c r="T31" s="1073"/>
      <c r="U31" s="1073"/>
      <c r="V31" s="1073">
        <v>4310</v>
      </c>
      <c r="W31" s="1073"/>
      <c r="X31" s="1073"/>
      <c r="Y31" s="1073"/>
      <c r="Z31" s="1073"/>
      <c r="AA31" s="1073">
        <v>28</v>
      </c>
      <c r="AB31" s="1073"/>
      <c r="AC31" s="1073"/>
      <c r="AD31" s="1073"/>
      <c r="AE31" s="1074"/>
      <c r="AF31" s="1048">
        <v>28</v>
      </c>
      <c r="AG31" s="1049"/>
      <c r="AH31" s="1049"/>
      <c r="AI31" s="1049"/>
      <c r="AJ31" s="1050"/>
      <c r="AK31" s="1009">
        <v>1958</v>
      </c>
      <c r="AL31" s="1000"/>
      <c r="AM31" s="1000"/>
      <c r="AN31" s="1000"/>
      <c r="AO31" s="1000"/>
      <c r="AP31" s="1000" t="s">
        <v>533</v>
      </c>
      <c r="AQ31" s="1000"/>
      <c r="AR31" s="1000"/>
      <c r="AS31" s="1000"/>
      <c r="AT31" s="1000"/>
      <c r="AU31" s="1000" t="s">
        <v>533</v>
      </c>
      <c r="AV31" s="1000"/>
      <c r="AW31" s="1000"/>
      <c r="AX31" s="1000"/>
      <c r="AY31" s="1000"/>
      <c r="AZ31" s="1071" t="s">
        <v>532</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2985</v>
      </c>
      <c r="R32" s="1073"/>
      <c r="S32" s="1073"/>
      <c r="T32" s="1073"/>
      <c r="U32" s="1073"/>
      <c r="V32" s="1073">
        <v>2940</v>
      </c>
      <c r="W32" s="1073"/>
      <c r="X32" s="1073"/>
      <c r="Y32" s="1073"/>
      <c r="Z32" s="1073"/>
      <c r="AA32" s="1073">
        <v>45</v>
      </c>
      <c r="AB32" s="1073"/>
      <c r="AC32" s="1073"/>
      <c r="AD32" s="1073"/>
      <c r="AE32" s="1074"/>
      <c r="AF32" s="1048">
        <v>45</v>
      </c>
      <c r="AG32" s="1049"/>
      <c r="AH32" s="1049"/>
      <c r="AI32" s="1049"/>
      <c r="AJ32" s="1050"/>
      <c r="AK32" s="1009">
        <v>600</v>
      </c>
      <c r="AL32" s="1000"/>
      <c r="AM32" s="1000"/>
      <c r="AN32" s="1000"/>
      <c r="AO32" s="1000"/>
      <c r="AP32" s="1000">
        <v>8312</v>
      </c>
      <c r="AQ32" s="1000"/>
      <c r="AR32" s="1000"/>
      <c r="AS32" s="1000"/>
      <c r="AT32" s="1000"/>
      <c r="AU32" s="1000">
        <v>2394</v>
      </c>
      <c r="AV32" s="1000"/>
      <c r="AW32" s="1000"/>
      <c r="AX32" s="1000"/>
      <c r="AY32" s="1000"/>
      <c r="AZ32" s="1071">
        <v>2.1</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866</v>
      </c>
      <c r="AG63" s="988"/>
      <c r="AH63" s="988"/>
      <c r="AI63" s="988"/>
      <c r="AJ63" s="1059"/>
      <c r="AK63" s="1060"/>
      <c r="AL63" s="992"/>
      <c r="AM63" s="992"/>
      <c r="AN63" s="992"/>
      <c r="AO63" s="992"/>
      <c r="AP63" s="988">
        <v>2394</v>
      </c>
      <c r="AQ63" s="988"/>
      <c r="AR63" s="988"/>
      <c r="AS63" s="988"/>
      <c r="AT63" s="988"/>
      <c r="AU63" s="988" t="s">
        <v>531</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390</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534</v>
      </c>
      <c r="C68" s="1015"/>
      <c r="D68" s="1015"/>
      <c r="E68" s="1015"/>
      <c r="F68" s="1015"/>
      <c r="G68" s="1015"/>
      <c r="H68" s="1015"/>
      <c r="I68" s="1015"/>
      <c r="J68" s="1015"/>
      <c r="K68" s="1015"/>
      <c r="L68" s="1015"/>
      <c r="M68" s="1015"/>
      <c r="N68" s="1015"/>
      <c r="O68" s="1015"/>
      <c r="P68" s="1016"/>
      <c r="Q68" s="1017">
        <v>3308</v>
      </c>
      <c r="R68" s="1011"/>
      <c r="S68" s="1011"/>
      <c r="T68" s="1011"/>
      <c r="U68" s="1011"/>
      <c r="V68" s="1011">
        <v>2873</v>
      </c>
      <c r="W68" s="1011"/>
      <c r="X68" s="1011"/>
      <c r="Y68" s="1011"/>
      <c r="Z68" s="1011"/>
      <c r="AA68" s="1011">
        <v>435</v>
      </c>
      <c r="AB68" s="1011"/>
      <c r="AC68" s="1011"/>
      <c r="AD68" s="1011"/>
      <c r="AE68" s="1011"/>
      <c r="AF68" s="1011">
        <v>435</v>
      </c>
      <c r="AG68" s="1011"/>
      <c r="AH68" s="1011"/>
      <c r="AI68" s="1011"/>
      <c r="AJ68" s="1011"/>
      <c r="AK68" s="1011">
        <v>325</v>
      </c>
      <c r="AL68" s="1011"/>
      <c r="AM68" s="1011"/>
      <c r="AN68" s="1011"/>
      <c r="AO68" s="1011"/>
      <c r="AP68" s="1011">
        <v>377</v>
      </c>
      <c r="AQ68" s="1011"/>
      <c r="AR68" s="1011"/>
      <c r="AS68" s="1011"/>
      <c r="AT68" s="1011"/>
      <c r="AU68" s="1011">
        <v>188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535</v>
      </c>
      <c r="C69" s="1004"/>
      <c r="D69" s="1004"/>
      <c r="E69" s="1004"/>
      <c r="F69" s="1004"/>
      <c r="G69" s="1004"/>
      <c r="H69" s="1004"/>
      <c r="I69" s="1004"/>
      <c r="J69" s="1004"/>
      <c r="K69" s="1004"/>
      <c r="L69" s="1004"/>
      <c r="M69" s="1004"/>
      <c r="N69" s="1004"/>
      <c r="O69" s="1004"/>
      <c r="P69" s="1005"/>
      <c r="Q69" s="1006">
        <v>10396</v>
      </c>
      <c r="R69" s="1000"/>
      <c r="S69" s="1000"/>
      <c r="T69" s="1000"/>
      <c r="U69" s="1000"/>
      <c r="V69" s="1000">
        <v>10015</v>
      </c>
      <c r="W69" s="1000"/>
      <c r="X69" s="1000"/>
      <c r="Y69" s="1000"/>
      <c r="Z69" s="1000"/>
      <c r="AA69" s="1000">
        <v>381</v>
      </c>
      <c r="AB69" s="1000"/>
      <c r="AC69" s="1000"/>
      <c r="AD69" s="1000"/>
      <c r="AE69" s="1000"/>
      <c r="AF69" s="1000">
        <v>381</v>
      </c>
      <c r="AG69" s="1000"/>
      <c r="AH69" s="1000"/>
      <c r="AI69" s="1000"/>
      <c r="AJ69" s="1000"/>
      <c r="AK69" s="1000">
        <v>0</v>
      </c>
      <c r="AL69" s="1000"/>
      <c r="AM69" s="1000"/>
      <c r="AN69" s="1000"/>
      <c r="AO69" s="1000"/>
      <c r="AP69" s="1000">
        <v>5055</v>
      </c>
      <c r="AQ69" s="1000"/>
      <c r="AR69" s="1000"/>
      <c r="AS69" s="1000"/>
      <c r="AT69" s="1000"/>
      <c r="AU69" s="1000">
        <v>298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536</v>
      </c>
      <c r="C70" s="1004"/>
      <c r="D70" s="1004"/>
      <c r="E70" s="1004"/>
      <c r="F70" s="1004"/>
      <c r="G70" s="1004"/>
      <c r="H70" s="1004"/>
      <c r="I70" s="1004"/>
      <c r="J70" s="1004"/>
      <c r="K70" s="1004"/>
      <c r="L70" s="1004"/>
      <c r="M70" s="1004"/>
      <c r="N70" s="1004"/>
      <c r="O70" s="1004"/>
      <c r="P70" s="1005"/>
      <c r="Q70" s="1006">
        <v>1004</v>
      </c>
      <c r="R70" s="1000"/>
      <c r="S70" s="1000"/>
      <c r="T70" s="1000"/>
      <c r="U70" s="1000"/>
      <c r="V70" s="1000">
        <v>983</v>
      </c>
      <c r="W70" s="1000"/>
      <c r="X70" s="1000"/>
      <c r="Y70" s="1000"/>
      <c r="Z70" s="1000"/>
      <c r="AA70" s="1000">
        <v>21</v>
      </c>
      <c r="AB70" s="1000"/>
      <c r="AC70" s="1000"/>
      <c r="AD70" s="1000"/>
      <c r="AE70" s="1000"/>
      <c r="AF70" s="1000">
        <v>21</v>
      </c>
      <c r="AG70" s="1000"/>
      <c r="AH70" s="1000"/>
      <c r="AI70" s="1000"/>
      <c r="AJ70" s="1000"/>
      <c r="AK70" s="1000">
        <v>116</v>
      </c>
      <c r="AL70" s="1000"/>
      <c r="AM70" s="1000"/>
      <c r="AN70" s="1000"/>
      <c r="AO70" s="1000"/>
      <c r="AP70" s="1000" t="s">
        <v>542</v>
      </c>
      <c r="AQ70" s="1000"/>
      <c r="AR70" s="1000"/>
      <c r="AS70" s="1000"/>
      <c r="AT70" s="1000"/>
      <c r="AU70" s="1000" t="s">
        <v>531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537</v>
      </c>
      <c r="C71" s="1004"/>
      <c r="D71" s="1004"/>
      <c r="E71" s="1004"/>
      <c r="F71" s="1004"/>
      <c r="G71" s="1004"/>
      <c r="H71" s="1004"/>
      <c r="I71" s="1004"/>
      <c r="J71" s="1004"/>
      <c r="K71" s="1004"/>
      <c r="L71" s="1004"/>
      <c r="M71" s="1004"/>
      <c r="N71" s="1004"/>
      <c r="O71" s="1004"/>
      <c r="P71" s="1005"/>
      <c r="Q71" s="1006">
        <v>387</v>
      </c>
      <c r="R71" s="1000"/>
      <c r="S71" s="1000"/>
      <c r="T71" s="1000"/>
      <c r="U71" s="1000"/>
      <c r="V71" s="1000">
        <v>256</v>
      </c>
      <c r="W71" s="1000"/>
      <c r="X71" s="1000"/>
      <c r="Y71" s="1000"/>
      <c r="Z71" s="1000"/>
      <c r="AA71" s="1000">
        <v>131</v>
      </c>
      <c r="AB71" s="1000"/>
      <c r="AC71" s="1000"/>
      <c r="AD71" s="1000"/>
      <c r="AE71" s="1000"/>
      <c r="AF71" s="1000">
        <v>131</v>
      </c>
      <c r="AG71" s="1000"/>
      <c r="AH71" s="1000"/>
      <c r="AI71" s="1000"/>
      <c r="AJ71" s="1000"/>
      <c r="AK71" s="1000" t="s">
        <v>531</v>
      </c>
      <c r="AL71" s="1000"/>
      <c r="AM71" s="1000"/>
      <c r="AN71" s="1000"/>
      <c r="AO71" s="1000"/>
      <c r="AP71" s="1000" t="s">
        <v>533</v>
      </c>
      <c r="AQ71" s="1000"/>
      <c r="AR71" s="1000"/>
      <c r="AS71" s="1000"/>
      <c r="AT71" s="1000"/>
      <c r="AU71" s="1000" t="s">
        <v>532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538</v>
      </c>
      <c r="C72" s="1004"/>
      <c r="D72" s="1004"/>
      <c r="E72" s="1004"/>
      <c r="F72" s="1004"/>
      <c r="G72" s="1004"/>
      <c r="H72" s="1004"/>
      <c r="I72" s="1004"/>
      <c r="J72" s="1004"/>
      <c r="K72" s="1004"/>
      <c r="L72" s="1004"/>
      <c r="M72" s="1004"/>
      <c r="N72" s="1004"/>
      <c r="O72" s="1004"/>
      <c r="P72" s="1005"/>
      <c r="Q72" s="1006">
        <v>455</v>
      </c>
      <c r="R72" s="1000"/>
      <c r="S72" s="1000"/>
      <c r="T72" s="1000"/>
      <c r="U72" s="1000"/>
      <c r="V72" s="1000">
        <v>452</v>
      </c>
      <c r="W72" s="1000"/>
      <c r="X72" s="1000"/>
      <c r="Y72" s="1000"/>
      <c r="Z72" s="1000"/>
      <c r="AA72" s="1000">
        <v>3</v>
      </c>
      <c r="AB72" s="1000"/>
      <c r="AC72" s="1000"/>
      <c r="AD72" s="1000"/>
      <c r="AE72" s="1000"/>
      <c r="AF72" s="1000">
        <v>3</v>
      </c>
      <c r="AG72" s="1000"/>
      <c r="AH72" s="1000"/>
      <c r="AI72" s="1000"/>
      <c r="AJ72" s="1000"/>
      <c r="AK72" s="1000">
        <v>55</v>
      </c>
      <c r="AL72" s="1000"/>
      <c r="AM72" s="1000"/>
      <c r="AN72" s="1000"/>
      <c r="AO72" s="1000"/>
      <c r="AP72" s="1000">
        <v>512</v>
      </c>
      <c r="AQ72" s="1000"/>
      <c r="AR72" s="1000"/>
      <c r="AS72" s="1000"/>
      <c r="AT72" s="1000"/>
      <c r="AU72" s="1000">
        <v>137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539</v>
      </c>
      <c r="C73" s="1004"/>
      <c r="D73" s="1004"/>
      <c r="E73" s="1004"/>
      <c r="F73" s="1004"/>
      <c r="G73" s="1004"/>
      <c r="H73" s="1004"/>
      <c r="I73" s="1004"/>
      <c r="J73" s="1004"/>
      <c r="K73" s="1004"/>
      <c r="L73" s="1004"/>
      <c r="M73" s="1004"/>
      <c r="N73" s="1004"/>
      <c r="O73" s="1004"/>
      <c r="P73" s="1005"/>
      <c r="Q73" s="1006">
        <v>17169</v>
      </c>
      <c r="R73" s="1000"/>
      <c r="S73" s="1000"/>
      <c r="T73" s="1000"/>
      <c r="U73" s="1000"/>
      <c r="V73" s="1000">
        <v>17218</v>
      </c>
      <c r="W73" s="1000"/>
      <c r="X73" s="1000"/>
      <c r="Y73" s="1000"/>
      <c r="Z73" s="1000"/>
      <c r="AA73" s="1000">
        <v>-49</v>
      </c>
      <c r="AB73" s="1000"/>
      <c r="AC73" s="1000"/>
      <c r="AD73" s="1000"/>
      <c r="AE73" s="1000"/>
      <c r="AF73" s="1000">
        <v>-49</v>
      </c>
      <c r="AG73" s="1000"/>
      <c r="AH73" s="1000"/>
      <c r="AI73" s="1000"/>
      <c r="AJ73" s="1000"/>
      <c r="AK73" s="1000">
        <v>1989</v>
      </c>
      <c r="AL73" s="1000"/>
      <c r="AM73" s="1000"/>
      <c r="AN73" s="1000"/>
      <c r="AO73" s="1000"/>
      <c r="AP73" s="1000">
        <v>9454</v>
      </c>
      <c r="AQ73" s="1000"/>
      <c r="AR73" s="1000"/>
      <c r="AS73" s="1000"/>
      <c r="AT73" s="1000"/>
      <c r="AU73" s="1000">
        <v>255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540</v>
      </c>
      <c r="C74" s="1004"/>
      <c r="D74" s="1004"/>
      <c r="E74" s="1004"/>
      <c r="F74" s="1004"/>
      <c r="G74" s="1004"/>
      <c r="H74" s="1004"/>
      <c r="I74" s="1004"/>
      <c r="J74" s="1004"/>
      <c r="K74" s="1004"/>
      <c r="L74" s="1004"/>
      <c r="M74" s="1004"/>
      <c r="N74" s="1004"/>
      <c r="O74" s="1004"/>
      <c r="P74" s="1005"/>
      <c r="Q74" s="1006">
        <v>5132</v>
      </c>
      <c r="R74" s="1000"/>
      <c r="S74" s="1000"/>
      <c r="T74" s="1000"/>
      <c r="U74" s="1000"/>
      <c r="V74" s="1000">
        <v>5056</v>
      </c>
      <c r="W74" s="1000"/>
      <c r="X74" s="1000"/>
      <c r="Y74" s="1000"/>
      <c r="Z74" s="1000"/>
      <c r="AA74" s="1000">
        <v>76</v>
      </c>
      <c r="AB74" s="1000"/>
      <c r="AC74" s="1000"/>
      <c r="AD74" s="1000"/>
      <c r="AE74" s="1000"/>
      <c r="AF74" s="1000">
        <v>76</v>
      </c>
      <c r="AG74" s="1000"/>
      <c r="AH74" s="1000"/>
      <c r="AI74" s="1000"/>
      <c r="AJ74" s="1000"/>
      <c r="AK74" s="1000">
        <v>1017</v>
      </c>
      <c r="AL74" s="1000"/>
      <c r="AM74" s="1000"/>
      <c r="AN74" s="1000"/>
      <c r="AO74" s="1000"/>
      <c r="AP74" s="1000" t="s">
        <v>533</v>
      </c>
      <c r="AQ74" s="1000"/>
      <c r="AR74" s="1000"/>
      <c r="AS74" s="1000"/>
      <c r="AT74" s="1000"/>
      <c r="AU74" s="1000" t="s">
        <v>533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541</v>
      </c>
      <c r="C75" s="1004"/>
      <c r="D75" s="1004"/>
      <c r="E75" s="1004"/>
      <c r="F75" s="1004"/>
      <c r="G75" s="1004"/>
      <c r="H75" s="1004"/>
      <c r="I75" s="1004"/>
      <c r="J75" s="1004"/>
      <c r="K75" s="1004"/>
      <c r="L75" s="1004"/>
      <c r="M75" s="1004"/>
      <c r="N75" s="1004"/>
      <c r="O75" s="1004"/>
      <c r="P75" s="1005"/>
      <c r="Q75" s="1007">
        <v>1295268</v>
      </c>
      <c r="R75" s="1008"/>
      <c r="S75" s="1008"/>
      <c r="T75" s="1008"/>
      <c r="U75" s="1009"/>
      <c r="V75" s="1010">
        <v>1252615</v>
      </c>
      <c r="W75" s="1008"/>
      <c r="X75" s="1008"/>
      <c r="Y75" s="1008"/>
      <c r="Z75" s="1009"/>
      <c r="AA75" s="1010">
        <v>42653</v>
      </c>
      <c r="AB75" s="1008"/>
      <c r="AC75" s="1008"/>
      <c r="AD75" s="1008"/>
      <c r="AE75" s="1009"/>
      <c r="AF75" s="1010">
        <v>42653</v>
      </c>
      <c r="AG75" s="1008"/>
      <c r="AH75" s="1008"/>
      <c r="AI75" s="1008"/>
      <c r="AJ75" s="1009"/>
      <c r="AK75" s="1010">
        <v>10499</v>
      </c>
      <c r="AL75" s="1008"/>
      <c r="AM75" s="1008"/>
      <c r="AN75" s="1008"/>
      <c r="AO75" s="1009"/>
      <c r="AP75" s="1010" t="s">
        <v>532</v>
      </c>
      <c r="AQ75" s="1008"/>
      <c r="AR75" s="1008"/>
      <c r="AS75" s="1008"/>
      <c r="AT75" s="1009"/>
      <c r="AU75" s="1010" t="s">
        <v>532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288</v>
      </c>
      <c r="AG109" s="923"/>
      <c r="AH109" s="923"/>
      <c r="AI109" s="923"/>
      <c r="AJ109" s="924"/>
      <c r="AK109" s="925" t="s">
        <v>287</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288</v>
      </c>
      <c r="BW109" s="923"/>
      <c r="BX109" s="923"/>
      <c r="BY109" s="923"/>
      <c r="BZ109" s="924"/>
      <c r="CA109" s="925" t="s">
        <v>287</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288</v>
      </c>
      <c r="DM109" s="923"/>
      <c r="DN109" s="923"/>
      <c r="DO109" s="923"/>
      <c r="DP109" s="924"/>
      <c r="DQ109" s="925" t="s">
        <v>287</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6882776</v>
      </c>
      <c r="AB110" s="916"/>
      <c r="AC110" s="916"/>
      <c r="AD110" s="916"/>
      <c r="AE110" s="917"/>
      <c r="AF110" s="918">
        <v>6380009</v>
      </c>
      <c r="AG110" s="916"/>
      <c r="AH110" s="916"/>
      <c r="AI110" s="916"/>
      <c r="AJ110" s="917"/>
      <c r="AK110" s="918">
        <v>6484671</v>
      </c>
      <c r="AL110" s="916"/>
      <c r="AM110" s="916"/>
      <c r="AN110" s="916"/>
      <c r="AO110" s="917"/>
      <c r="AP110" s="919">
        <v>19.2</v>
      </c>
      <c r="AQ110" s="920"/>
      <c r="AR110" s="920"/>
      <c r="AS110" s="920"/>
      <c r="AT110" s="921"/>
      <c r="AU110" s="955" t="s">
        <v>62</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54383487</v>
      </c>
      <c r="BR110" s="863"/>
      <c r="BS110" s="863"/>
      <c r="BT110" s="863"/>
      <c r="BU110" s="863"/>
      <c r="BV110" s="863">
        <v>57467110</v>
      </c>
      <c r="BW110" s="863"/>
      <c r="BX110" s="863"/>
      <c r="BY110" s="863"/>
      <c r="BZ110" s="863"/>
      <c r="CA110" s="863">
        <v>55438392</v>
      </c>
      <c r="CB110" s="863"/>
      <c r="CC110" s="863"/>
      <c r="CD110" s="863"/>
      <c r="CE110" s="863"/>
      <c r="CF110" s="887">
        <v>163.69999999999999</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3764868</v>
      </c>
      <c r="BR111" s="835"/>
      <c r="BS111" s="835"/>
      <c r="BT111" s="835"/>
      <c r="BU111" s="835"/>
      <c r="BV111" s="835">
        <v>1758629</v>
      </c>
      <c r="BW111" s="835"/>
      <c r="BX111" s="835"/>
      <c r="BY111" s="835"/>
      <c r="BZ111" s="835"/>
      <c r="CA111" s="835">
        <v>88436</v>
      </c>
      <c r="CB111" s="835"/>
      <c r="CC111" s="835"/>
      <c r="CD111" s="835"/>
      <c r="CE111" s="835"/>
      <c r="CF111" s="896">
        <v>0.3</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3573426</v>
      </c>
      <c r="BR112" s="835"/>
      <c r="BS112" s="835"/>
      <c r="BT112" s="835"/>
      <c r="BU112" s="835"/>
      <c r="BV112" s="835">
        <v>2956835</v>
      </c>
      <c r="BW112" s="835"/>
      <c r="BX112" s="835"/>
      <c r="BY112" s="835"/>
      <c r="BZ112" s="835"/>
      <c r="CA112" s="835">
        <v>2393844</v>
      </c>
      <c r="CB112" s="835"/>
      <c r="CC112" s="835"/>
      <c r="CD112" s="835"/>
      <c r="CE112" s="835"/>
      <c r="CF112" s="896">
        <v>7.1</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458845</v>
      </c>
      <c r="AB113" s="944"/>
      <c r="AC113" s="944"/>
      <c r="AD113" s="944"/>
      <c r="AE113" s="945"/>
      <c r="AF113" s="946">
        <v>410474</v>
      </c>
      <c r="AG113" s="944"/>
      <c r="AH113" s="944"/>
      <c r="AI113" s="944"/>
      <c r="AJ113" s="945"/>
      <c r="AK113" s="946">
        <v>341879</v>
      </c>
      <c r="AL113" s="944"/>
      <c r="AM113" s="944"/>
      <c r="AN113" s="944"/>
      <c r="AO113" s="945"/>
      <c r="AP113" s="947">
        <v>1</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1233511</v>
      </c>
      <c r="BR113" s="835"/>
      <c r="BS113" s="835"/>
      <c r="BT113" s="835"/>
      <c r="BU113" s="835"/>
      <c r="BV113" s="835">
        <v>1046484</v>
      </c>
      <c r="BW113" s="835"/>
      <c r="BX113" s="835"/>
      <c r="BY113" s="835"/>
      <c r="BZ113" s="835"/>
      <c r="CA113" s="835">
        <v>878647</v>
      </c>
      <c r="CB113" s="835"/>
      <c r="CC113" s="835"/>
      <c r="CD113" s="835"/>
      <c r="CE113" s="835"/>
      <c r="CF113" s="896">
        <v>2.6</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388318</v>
      </c>
      <c r="AB114" s="798"/>
      <c r="AC114" s="798"/>
      <c r="AD114" s="798"/>
      <c r="AE114" s="799"/>
      <c r="AF114" s="800">
        <v>130808</v>
      </c>
      <c r="AG114" s="798"/>
      <c r="AH114" s="798"/>
      <c r="AI114" s="798"/>
      <c r="AJ114" s="799"/>
      <c r="AK114" s="800">
        <v>126541</v>
      </c>
      <c r="AL114" s="798"/>
      <c r="AM114" s="798"/>
      <c r="AN114" s="798"/>
      <c r="AO114" s="799"/>
      <c r="AP114" s="845">
        <v>0.4</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8381781</v>
      </c>
      <c r="BR114" s="835"/>
      <c r="BS114" s="835"/>
      <c r="BT114" s="835"/>
      <c r="BU114" s="835"/>
      <c r="BV114" s="835">
        <v>8056574</v>
      </c>
      <c r="BW114" s="835"/>
      <c r="BX114" s="835"/>
      <c r="BY114" s="835"/>
      <c r="BZ114" s="835"/>
      <c r="CA114" s="835">
        <v>7804756</v>
      </c>
      <c r="CB114" s="835"/>
      <c r="CC114" s="835"/>
      <c r="CD114" s="835"/>
      <c r="CE114" s="835"/>
      <c r="CF114" s="896">
        <v>23.1</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3764868</v>
      </c>
      <c r="DH115" s="798"/>
      <c r="DI115" s="798"/>
      <c r="DJ115" s="798"/>
      <c r="DK115" s="799"/>
      <c r="DL115" s="800">
        <v>1758629</v>
      </c>
      <c r="DM115" s="798"/>
      <c r="DN115" s="798"/>
      <c r="DO115" s="798"/>
      <c r="DP115" s="799"/>
      <c r="DQ115" s="800">
        <v>88436</v>
      </c>
      <c r="DR115" s="798"/>
      <c r="DS115" s="798"/>
      <c r="DT115" s="798"/>
      <c r="DU115" s="799"/>
      <c r="DV115" s="845">
        <v>0.3</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v>211</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7729939</v>
      </c>
      <c r="AB117" s="930"/>
      <c r="AC117" s="930"/>
      <c r="AD117" s="930"/>
      <c r="AE117" s="931"/>
      <c r="AF117" s="932">
        <v>6921502</v>
      </c>
      <c r="AG117" s="930"/>
      <c r="AH117" s="930"/>
      <c r="AI117" s="930"/>
      <c r="AJ117" s="931"/>
      <c r="AK117" s="932">
        <v>6953091</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288</v>
      </c>
      <c r="AG118" s="923"/>
      <c r="AH118" s="923"/>
      <c r="AI118" s="923"/>
      <c r="AJ118" s="924"/>
      <c r="AK118" s="925" t="s">
        <v>287</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431</v>
      </c>
      <c r="BP119" s="899"/>
      <c r="BQ119" s="903">
        <v>71337073</v>
      </c>
      <c r="BR119" s="866"/>
      <c r="BS119" s="866"/>
      <c r="BT119" s="866"/>
      <c r="BU119" s="866"/>
      <c r="BV119" s="866">
        <v>71285632</v>
      </c>
      <c r="BW119" s="866"/>
      <c r="BX119" s="866"/>
      <c r="BY119" s="866"/>
      <c r="BZ119" s="866"/>
      <c r="CA119" s="866">
        <v>66604075</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8612713</v>
      </c>
      <c r="BR120" s="863"/>
      <c r="BS120" s="863"/>
      <c r="BT120" s="863"/>
      <c r="BU120" s="863"/>
      <c r="BV120" s="863">
        <v>8562935</v>
      </c>
      <c r="BW120" s="863"/>
      <c r="BX120" s="863"/>
      <c r="BY120" s="863"/>
      <c r="BZ120" s="863"/>
      <c r="CA120" s="863">
        <v>7496705</v>
      </c>
      <c r="CB120" s="863"/>
      <c r="CC120" s="863"/>
      <c r="CD120" s="863"/>
      <c r="CE120" s="863"/>
      <c r="CF120" s="887">
        <v>22.1</v>
      </c>
      <c r="CG120" s="888"/>
      <c r="CH120" s="888"/>
      <c r="CI120" s="888"/>
      <c r="CJ120" s="888"/>
      <c r="CK120" s="889" t="s">
        <v>435</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3573426</v>
      </c>
      <c r="DH120" s="863"/>
      <c r="DI120" s="863"/>
      <c r="DJ120" s="863"/>
      <c r="DK120" s="863"/>
      <c r="DL120" s="863">
        <v>2956835</v>
      </c>
      <c r="DM120" s="863"/>
      <c r="DN120" s="863"/>
      <c r="DO120" s="863"/>
      <c r="DP120" s="863"/>
      <c r="DQ120" s="863">
        <v>2393844</v>
      </c>
      <c r="DR120" s="863"/>
      <c r="DS120" s="863"/>
      <c r="DT120" s="863"/>
      <c r="DU120" s="863"/>
      <c r="DV120" s="864">
        <v>7.1</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10152370</v>
      </c>
      <c r="BR121" s="835"/>
      <c r="BS121" s="835"/>
      <c r="BT121" s="835"/>
      <c r="BU121" s="835"/>
      <c r="BV121" s="835">
        <v>10081896</v>
      </c>
      <c r="BW121" s="835"/>
      <c r="BX121" s="835"/>
      <c r="BY121" s="835"/>
      <c r="BZ121" s="835"/>
      <c r="CA121" s="835">
        <v>10812633</v>
      </c>
      <c r="CB121" s="835"/>
      <c r="CC121" s="835"/>
      <c r="CD121" s="835"/>
      <c r="CE121" s="835"/>
      <c r="CF121" s="896">
        <v>31.9</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46200131</v>
      </c>
      <c r="BR122" s="866"/>
      <c r="BS122" s="866"/>
      <c r="BT122" s="866"/>
      <c r="BU122" s="866"/>
      <c r="BV122" s="866">
        <v>44349189</v>
      </c>
      <c r="BW122" s="866"/>
      <c r="BX122" s="866"/>
      <c r="BY122" s="866"/>
      <c r="BZ122" s="866"/>
      <c r="CA122" s="866">
        <v>42137592</v>
      </c>
      <c r="CB122" s="866"/>
      <c r="CC122" s="866"/>
      <c r="CD122" s="866"/>
      <c r="CE122" s="866"/>
      <c r="CF122" s="867">
        <v>124.5</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439</v>
      </c>
      <c r="BP123" s="899"/>
      <c r="BQ123" s="853">
        <v>64965214</v>
      </c>
      <c r="BR123" s="854"/>
      <c r="BS123" s="854"/>
      <c r="BT123" s="854"/>
      <c r="BU123" s="854"/>
      <c r="BV123" s="854">
        <v>62994020</v>
      </c>
      <c r="BW123" s="854"/>
      <c r="BX123" s="854"/>
      <c r="BY123" s="854"/>
      <c r="BZ123" s="854"/>
      <c r="CA123" s="854">
        <v>60446930</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19.399999999999999</v>
      </c>
      <c r="BR124" s="852"/>
      <c r="BS124" s="852"/>
      <c r="BT124" s="852"/>
      <c r="BU124" s="852"/>
      <c r="BV124" s="852">
        <v>24.8</v>
      </c>
      <c r="BW124" s="852"/>
      <c r="BX124" s="852"/>
      <c r="BY124" s="852"/>
      <c r="BZ124" s="852"/>
      <c r="CA124" s="852">
        <v>18.100000000000001</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2246148</v>
      </c>
      <c r="AB128" s="819"/>
      <c r="AC128" s="819"/>
      <c r="AD128" s="819"/>
      <c r="AE128" s="820"/>
      <c r="AF128" s="821">
        <v>1927345</v>
      </c>
      <c r="AG128" s="819"/>
      <c r="AH128" s="819"/>
      <c r="AI128" s="819"/>
      <c r="AJ128" s="820"/>
      <c r="AK128" s="821">
        <v>1814175</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112</v>
      </c>
      <c r="BG128" s="805"/>
      <c r="BH128" s="805"/>
      <c r="BI128" s="805"/>
      <c r="BJ128" s="805"/>
      <c r="BK128" s="805"/>
      <c r="BL128" s="828"/>
      <c r="BM128" s="804">
        <v>11.48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38354168</v>
      </c>
      <c r="AB129" s="798"/>
      <c r="AC129" s="798"/>
      <c r="AD129" s="798"/>
      <c r="AE129" s="799"/>
      <c r="AF129" s="800">
        <v>38509636</v>
      </c>
      <c r="AG129" s="798"/>
      <c r="AH129" s="798"/>
      <c r="AI129" s="798"/>
      <c r="AJ129" s="799"/>
      <c r="AK129" s="800">
        <v>39022961</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112</v>
      </c>
      <c r="BG129" s="788"/>
      <c r="BH129" s="788"/>
      <c r="BI129" s="788"/>
      <c r="BJ129" s="788"/>
      <c r="BK129" s="788"/>
      <c r="BL129" s="789"/>
      <c r="BM129" s="787">
        <v>16.48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5591127</v>
      </c>
      <c r="AB130" s="798"/>
      <c r="AC130" s="798"/>
      <c r="AD130" s="798"/>
      <c r="AE130" s="799"/>
      <c r="AF130" s="800">
        <v>5085315</v>
      </c>
      <c r="AG130" s="798"/>
      <c r="AH130" s="798"/>
      <c r="AI130" s="798"/>
      <c r="AJ130" s="799"/>
      <c r="AK130" s="800">
        <v>5163933</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-0.2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32763041</v>
      </c>
      <c r="AB131" s="781"/>
      <c r="AC131" s="781"/>
      <c r="AD131" s="781"/>
      <c r="AE131" s="782"/>
      <c r="AF131" s="783">
        <v>33424321</v>
      </c>
      <c r="AG131" s="781"/>
      <c r="AH131" s="781"/>
      <c r="AI131" s="781"/>
      <c r="AJ131" s="782"/>
      <c r="AK131" s="783">
        <v>33859028</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18.100000000000001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-0.32761305600000001</v>
      </c>
      <c r="AB132" s="761"/>
      <c r="AC132" s="761"/>
      <c r="AD132" s="761"/>
      <c r="AE132" s="762"/>
      <c r="AF132" s="763">
        <v>-0.27272954900000002</v>
      </c>
      <c r="AG132" s="761"/>
      <c r="AH132" s="761"/>
      <c r="AI132" s="761"/>
      <c r="AJ132" s="762"/>
      <c r="AK132" s="763">
        <v>-7.3885759999999995E-2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0.1</v>
      </c>
      <c r="AB133" s="740"/>
      <c r="AC133" s="740"/>
      <c r="AD133" s="740"/>
      <c r="AE133" s="741"/>
      <c r="AF133" s="739">
        <v>0</v>
      </c>
      <c r="AG133" s="740"/>
      <c r="AH133" s="740"/>
      <c r="AI133" s="740"/>
      <c r="AJ133" s="741"/>
      <c r="AK133" s="739">
        <v>-0.2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customSheetViews>
    <customSheetView guid="{EC617CF9-4D2D-4083-A2E1-DC7973DA8193}" scale="70" fitToPage="1" hiddenRows="1" hiddenColumns="1" topLeftCell="A28">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1" zoomScale="70" zoomScaleNormal="85" zoomScaleSheetLayoutView="70" workbookViewId="0">
      <selection activeCell="M96" sqref="M96"/>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customSheetViews>
    <customSheetView guid="{EC617CF9-4D2D-4083-A2E1-DC7973DA8193}" scale="85" showPageBreaks="1" showGridLines="0" fitToPage="1" hiddenRows="1" hiddenColumns="1" view="pageBreakPreview" topLeftCell="Q64">
      <selection activeCell="AC73" sqref="AC73"/>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5"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5"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customSheetViews>
    <customSheetView guid="{EC617CF9-4D2D-4083-A2E1-DC7973DA8193}" showGridLines="0" fitToPage="1" hiddenRows="1" hiddenColumns="1" topLeftCell="R49">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zoomScale="70" zoomScaleSheetLayoutView="70" workbookViewId="0">
      <selection activeCell="AM17" sqref="AM17:AT17"/>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10170492</v>
      </c>
      <c r="L9" s="266">
        <v>50906</v>
      </c>
      <c r="M9" s="267">
        <v>56186</v>
      </c>
      <c r="N9" s="268">
        <v>-9.4</v>
      </c>
    </row>
    <row r="10" spans="1:16" x14ac:dyDescent="0.15">
      <c r="A10" s="250"/>
      <c r="B10" s="246"/>
      <c r="C10" s="246"/>
      <c r="D10" s="246"/>
      <c r="E10" s="246"/>
      <c r="F10" s="246"/>
      <c r="G10" s="1166" t="s">
        <v>473</v>
      </c>
      <c r="H10" s="1167"/>
      <c r="I10" s="1167"/>
      <c r="J10" s="1168"/>
      <c r="K10" s="269">
        <v>358770</v>
      </c>
      <c r="L10" s="270">
        <v>1796</v>
      </c>
      <c r="M10" s="271">
        <v>3767</v>
      </c>
      <c r="N10" s="272">
        <v>-52.3</v>
      </c>
    </row>
    <row r="11" spans="1:16" ht="13.5" customHeight="1" x14ac:dyDescent="0.15">
      <c r="A11" s="250"/>
      <c r="B11" s="246"/>
      <c r="C11" s="246"/>
      <c r="D11" s="246"/>
      <c r="E11" s="246"/>
      <c r="F11" s="246"/>
      <c r="G11" s="1166" t="s">
        <v>474</v>
      </c>
      <c r="H11" s="1167"/>
      <c r="I11" s="1167"/>
      <c r="J11" s="1168"/>
      <c r="K11" s="269">
        <v>209647</v>
      </c>
      <c r="L11" s="270">
        <v>1049</v>
      </c>
      <c r="M11" s="271">
        <v>1509</v>
      </c>
      <c r="N11" s="272">
        <v>-30.5</v>
      </c>
    </row>
    <row r="12" spans="1:16" ht="13.5" customHeight="1" x14ac:dyDescent="0.15">
      <c r="A12" s="250"/>
      <c r="B12" s="246"/>
      <c r="C12" s="246"/>
      <c r="D12" s="246"/>
      <c r="E12" s="246"/>
      <c r="F12" s="246"/>
      <c r="G12" s="1166" t="s">
        <v>475</v>
      </c>
      <c r="H12" s="1167"/>
      <c r="I12" s="1167"/>
      <c r="J12" s="1168"/>
      <c r="K12" s="269">
        <v>151590</v>
      </c>
      <c r="L12" s="270">
        <v>759</v>
      </c>
      <c r="M12" s="271">
        <v>918</v>
      </c>
      <c r="N12" s="272">
        <v>-17.3</v>
      </c>
    </row>
    <row r="13" spans="1:16" ht="13.5" customHeight="1" x14ac:dyDescent="0.15">
      <c r="A13" s="250"/>
      <c r="B13" s="246"/>
      <c r="C13" s="246"/>
      <c r="D13" s="246"/>
      <c r="E13" s="246"/>
      <c r="F13" s="246"/>
      <c r="G13" s="1166" t="s">
        <v>476</v>
      </c>
      <c r="H13" s="1167"/>
      <c r="I13" s="1167"/>
      <c r="J13" s="1168"/>
      <c r="K13" s="269" t="s">
        <v>477</v>
      </c>
      <c r="L13" s="270" t="s">
        <v>477</v>
      </c>
      <c r="M13" s="271">
        <v>18</v>
      </c>
      <c r="N13" s="272" t="s">
        <v>477</v>
      </c>
    </row>
    <row r="14" spans="1:16" ht="13.5" customHeight="1" x14ac:dyDescent="0.15">
      <c r="A14" s="250"/>
      <c r="B14" s="246"/>
      <c r="C14" s="246"/>
      <c r="D14" s="246"/>
      <c r="E14" s="246"/>
      <c r="F14" s="246"/>
      <c r="G14" s="1166" t="s">
        <v>478</v>
      </c>
      <c r="H14" s="1167"/>
      <c r="I14" s="1167"/>
      <c r="J14" s="1168"/>
      <c r="K14" s="269">
        <v>391855</v>
      </c>
      <c r="L14" s="270">
        <v>1961</v>
      </c>
      <c r="M14" s="271">
        <v>2305</v>
      </c>
      <c r="N14" s="272">
        <v>-14.9</v>
      </c>
    </row>
    <row r="15" spans="1:16" ht="13.5" customHeight="1" x14ac:dyDescent="0.15">
      <c r="A15" s="250"/>
      <c r="B15" s="246"/>
      <c r="C15" s="246"/>
      <c r="D15" s="246"/>
      <c r="E15" s="246"/>
      <c r="F15" s="246"/>
      <c r="G15" s="1166" t="s">
        <v>479</v>
      </c>
      <c r="H15" s="1167"/>
      <c r="I15" s="1167"/>
      <c r="J15" s="1168"/>
      <c r="K15" s="269">
        <v>64889</v>
      </c>
      <c r="L15" s="270">
        <v>325</v>
      </c>
      <c r="M15" s="271">
        <v>1282</v>
      </c>
      <c r="N15" s="272">
        <v>-74.599999999999994</v>
      </c>
    </row>
    <row r="16" spans="1:16" x14ac:dyDescent="0.15">
      <c r="A16" s="250"/>
      <c r="B16" s="246"/>
      <c r="C16" s="246"/>
      <c r="D16" s="246"/>
      <c r="E16" s="246"/>
      <c r="F16" s="246"/>
      <c r="G16" s="1169" t="s">
        <v>480</v>
      </c>
      <c r="H16" s="1170"/>
      <c r="I16" s="1170"/>
      <c r="J16" s="1171"/>
      <c r="K16" s="270">
        <v>-867557</v>
      </c>
      <c r="L16" s="270">
        <v>-4342</v>
      </c>
      <c r="M16" s="271">
        <v>-4349</v>
      </c>
      <c r="N16" s="272">
        <v>-0.2</v>
      </c>
    </row>
    <row r="17" spans="1:16" x14ac:dyDescent="0.15">
      <c r="A17" s="250"/>
      <c r="B17" s="246"/>
      <c r="C17" s="246"/>
      <c r="D17" s="246"/>
      <c r="E17" s="246"/>
      <c r="F17" s="246"/>
      <c r="G17" s="1169" t="s">
        <v>171</v>
      </c>
      <c r="H17" s="1170"/>
      <c r="I17" s="1170"/>
      <c r="J17" s="1171"/>
      <c r="K17" s="270">
        <v>10479686</v>
      </c>
      <c r="L17" s="270">
        <v>52454</v>
      </c>
      <c r="M17" s="271">
        <v>61636</v>
      </c>
      <c r="N17" s="272">
        <v>-14.9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4.8</v>
      </c>
      <c r="L21" s="283">
        <v>6.07</v>
      </c>
      <c r="M21" s="284">
        <v>-1.27</v>
      </c>
      <c r="N21" s="251"/>
      <c r="O21" s="285"/>
      <c r="P21" s="281"/>
    </row>
    <row r="22" spans="1:16" s="286" customFormat="1" x14ac:dyDescent="0.15">
      <c r="A22" s="281"/>
      <c r="B22" s="251"/>
      <c r="C22" s="251"/>
      <c r="D22" s="251"/>
      <c r="E22" s="251"/>
      <c r="F22" s="251"/>
      <c r="G22" s="1163" t="s">
        <v>486</v>
      </c>
      <c r="H22" s="1164"/>
      <c r="I22" s="1164"/>
      <c r="J22" s="1165"/>
      <c r="K22" s="287">
        <v>99.4</v>
      </c>
      <c r="L22" s="288">
        <v>100.6</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6484671</v>
      </c>
      <c r="L32" s="296">
        <v>32457</v>
      </c>
      <c r="M32" s="297">
        <v>26755</v>
      </c>
      <c r="N32" s="298">
        <v>21.3</v>
      </c>
    </row>
    <row r="33" spans="1:16" ht="13.5" customHeight="1" x14ac:dyDescent="0.15">
      <c r="A33" s="250"/>
      <c r="B33" s="246"/>
      <c r="C33" s="246"/>
      <c r="D33" s="246"/>
      <c r="E33" s="246"/>
      <c r="F33" s="246"/>
      <c r="G33" s="1154" t="s">
        <v>491</v>
      </c>
      <c r="H33" s="1155"/>
      <c r="I33" s="1155"/>
      <c r="J33" s="1156"/>
      <c r="K33" s="296" t="s">
        <v>477</v>
      </c>
      <c r="L33" s="296" t="s">
        <v>477</v>
      </c>
      <c r="M33" s="297" t="s">
        <v>477</v>
      </c>
      <c r="N33" s="298" t="s">
        <v>477</v>
      </c>
    </row>
    <row r="34" spans="1:16" ht="27" customHeight="1" x14ac:dyDescent="0.15">
      <c r="A34" s="250"/>
      <c r="B34" s="246"/>
      <c r="C34" s="246"/>
      <c r="D34" s="246"/>
      <c r="E34" s="246"/>
      <c r="F34" s="246"/>
      <c r="G34" s="1154" t="s">
        <v>492</v>
      </c>
      <c r="H34" s="1155"/>
      <c r="I34" s="1155"/>
      <c r="J34" s="1156"/>
      <c r="K34" s="296" t="s">
        <v>477</v>
      </c>
      <c r="L34" s="296" t="s">
        <v>477</v>
      </c>
      <c r="M34" s="297">
        <v>35</v>
      </c>
      <c r="N34" s="298" t="s">
        <v>477</v>
      </c>
    </row>
    <row r="35" spans="1:16" ht="27" customHeight="1" x14ac:dyDescent="0.15">
      <c r="A35" s="250"/>
      <c r="B35" s="246"/>
      <c r="C35" s="246"/>
      <c r="D35" s="246"/>
      <c r="E35" s="246"/>
      <c r="F35" s="246"/>
      <c r="G35" s="1154" t="s">
        <v>493</v>
      </c>
      <c r="H35" s="1155"/>
      <c r="I35" s="1155"/>
      <c r="J35" s="1156"/>
      <c r="K35" s="296">
        <v>341879</v>
      </c>
      <c r="L35" s="296">
        <v>1711</v>
      </c>
      <c r="M35" s="297">
        <v>6876</v>
      </c>
      <c r="N35" s="298">
        <v>-75.099999999999994</v>
      </c>
    </row>
    <row r="36" spans="1:16" ht="27" customHeight="1" x14ac:dyDescent="0.15">
      <c r="A36" s="250"/>
      <c r="B36" s="246"/>
      <c r="C36" s="246"/>
      <c r="D36" s="246"/>
      <c r="E36" s="246"/>
      <c r="F36" s="246"/>
      <c r="G36" s="1154" t="s">
        <v>494</v>
      </c>
      <c r="H36" s="1155"/>
      <c r="I36" s="1155"/>
      <c r="J36" s="1156"/>
      <c r="K36" s="296">
        <v>126541</v>
      </c>
      <c r="L36" s="296">
        <v>633</v>
      </c>
      <c r="M36" s="297">
        <v>711</v>
      </c>
      <c r="N36" s="298">
        <v>-11</v>
      </c>
    </row>
    <row r="37" spans="1:16" ht="13.5" customHeight="1" x14ac:dyDescent="0.15">
      <c r="A37" s="250"/>
      <c r="B37" s="246"/>
      <c r="C37" s="246"/>
      <c r="D37" s="246"/>
      <c r="E37" s="246"/>
      <c r="F37" s="246"/>
      <c r="G37" s="1154" t="s">
        <v>495</v>
      </c>
      <c r="H37" s="1155"/>
      <c r="I37" s="1155"/>
      <c r="J37" s="1156"/>
      <c r="K37" s="296" t="s">
        <v>477</v>
      </c>
      <c r="L37" s="296" t="s">
        <v>477</v>
      </c>
      <c r="M37" s="297">
        <v>1771</v>
      </c>
      <c r="N37" s="298" t="s">
        <v>477</v>
      </c>
    </row>
    <row r="38" spans="1:16" ht="27" customHeight="1" x14ac:dyDescent="0.15">
      <c r="A38" s="250"/>
      <c r="B38" s="246"/>
      <c r="C38" s="246"/>
      <c r="D38" s="246"/>
      <c r="E38" s="246"/>
      <c r="F38" s="246"/>
      <c r="G38" s="1157" t="s">
        <v>496</v>
      </c>
      <c r="H38" s="1158"/>
      <c r="I38" s="1158"/>
      <c r="J38" s="1159"/>
      <c r="K38" s="299" t="s">
        <v>477</v>
      </c>
      <c r="L38" s="299" t="s">
        <v>477</v>
      </c>
      <c r="M38" s="300">
        <v>0</v>
      </c>
      <c r="N38" s="301" t="s">
        <v>477</v>
      </c>
      <c r="O38" s="295"/>
    </row>
    <row r="39" spans="1:16" x14ac:dyDescent="0.15">
      <c r="A39" s="250"/>
      <c r="B39" s="246"/>
      <c r="C39" s="246"/>
      <c r="D39" s="246"/>
      <c r="E39" s="246"/>
      <c r="F39" s="246"/>
      <c r="G39" s="1157" t="s">
        <v>497</v>
      </c>
      <c r="H39" s="1158"/>
      <c r="I39" s="1158"/>
      <c r="J39" s="1159"/>
      <c r="K39" s="302">
        <v>-1814175</v>
      </c>
      <c r="L39" s="302">
        <v>-9080</v>
      </c>
      <c r="M39" s="303">
        <v>-7763</v>
      </c>
      <c r="N39" s="304">
        <v>17</v>
      </c>
      <c r="O39" s="295"/>
    </row>
    <row r="40" spans="1:16" ht="27" customHeight="1" x14ac:dyDescent="0.15">
      <c r="A40" s="250"/>
      <c r="B40" s="246"/>
      <c r="C40" s="246"/>
      <c r="D40" s="246"/>
      <c r="E40" s="246"/>
      <c r="F40" s="246"/>
      <c r="G40" s="1154" t="s">
        <v>498</v>
      </c>
      <c r="H40" s="1155"/>
      <c r="I40" s="1155"/>
      <c r="J40" s="1156"/>
      <c r="K40" s="302">
        <v>-5163933</v>
      </c>
      <c r="L40" s="302">
        <v>-25847</v>
      </c>
      <c r="M40" s="303">
        <v>-22050</v>
      </c>
      <c r="N40" s="304">
        <v>17.2</v>
      </c>
      <c r="O40" s="295"/>
    </row>
    <row r="41" spans="1:16" x14ac:dyDescent="0.15">
      <c r="A41" s="250"/>
      <c r="B41" s="246"/>
      <c r="C41" s="246"/>
      <c r="D41" s="246"/>
      <c r="E41" s="246"/>
      <c r="F41" s="246"/>
      <c r="G41" s="1160" t="s">
        <v>282</v>
      </c>
      <c r="H41" s="1161"/>
      <c r="I41" s="1161"/>
      <c r="J41" s="1162"/>
      <c r="K41" s="296">
        <v>-25017</v>
      </c>
      <c r="L41" s="302">
        <v>-125</v>
      </c>
      <c r="M41" s="303">
        <v>6336</v>
      </c>
      <c r="N41" s="304">
        <v>-102</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5088593</v>
      </c>
      <c r="J51" s="322">
        <v>25772</v>
      </c>
      <c r="K51" s="323">
        <v>-12.7</v>
      </c>
      <c r="L51" s="324">
        <v>39425</v>
      </c>
      <c r="M51" s="325">
        <v>2.1</v>
      </c>
      <c r="N51" s="326">
        <v>-14.8</v>
      </c>
    </row>
    <row r="52" spans="1:14" x14ac:dyDescent="0.15">
      <c r="A52" s="250"/>
      <c r="B52" s="246"/>
      <c r="C52" s="246"/>
      <c r="D52" s="246"/>
      <c r="E52" s="246"/>
      <c r="F52" s="246"/>
      <c r="G52" s="327"/>
      <c r="H52" s="328" t="s">
        <v>509</v>
      </c>
      <c r="I52" s="329">
        <v>4712748</v>
      </c>
      <c r="J52" s="330">
        <v>23868</v>
      </c>
      <c r="K52" s="331">
        <v>-14.9</v>
      </c>
      <c r="L52" s="332">
        <v>22414</v>
      </c>
      <c r="M52" s="333">
        <v>-0.1</v>
      </c>
      <c r="N52" s="334">
        <v>-14.8</v>
      </c>
    </row>
    <row r="53" spans="1:14" x14ac:dyDescent="0.15">
      <c r="A53" s="250"/>
      <c r="B53" s="246"/>
      <c r="C53" s="246"/>
      <c r="D53" s="246"/>
      <c r="E53" s="246"/>
      <c r="F53" s="246"/>
      <c r="G53" s="312" t="s">
        <v>510</v>
      </c>
      <c r="H53" s="313"/>
      <c r="I53" s="321">
        <v>4354451</v>
      </c>
      <c r="J53" s="322">
        <v>22043</v>
      </c>
      <c r="K53" s="323">
        <v>-14.5</v>
      </c>
      <c r="L53" s="324">
        <v>43141</v>
      </c>
      <c r="M53" s="325">
        <v>9.4</v>
      </c>
      <c r="N53" s="326">
        <v>-23.9</v>
      </c>
    </row>
    <row r="54" spans="1:14" x14ac:dyDescent="0.15">
      <c r="A54" s="250"/>
      <c r="B54" s="246"/>
      <c r="C54" s="246"/>
      <c r="D54" s="246"/>
      <c r="E54" s="246"/>
      <c r="F54" s="246"/>
      <c r="G54" s="327"/>
      <c r="H54" s="328" t="s">
        <v>509</v>
      </c>
      <c r="I54" s="329">
        <v>2994073</v>
      </c>
      <c r="J54" s="330">
        <v>15156</v>
      </c>
      <c r="K54" s="331">
        <v>-36.5</v>
      </c>
      <c r="L54" s="332">
        <v>21887</v>
      </c>
      <c r="M54" s="333">
        <v>-2.4</v>
      </c>
      <c r="N54" s="334">
        <v>-34.1</v>
      </c>
    </row>
    <row r="55" spans="1:14" x14ac:dyDescent="0.15">
      <c r="A55" s="250"/>
      <c r="B55" s="246"/>
      <c r="C55" s="246"/>
      <c r="D55" s="246"/>
      <c r="E55" s="246"/>
      <c r="F55" s="246"/>
      <c r="G55" s="312" t="s">
        <v>511</v>
      </c>
      <c r="H55" s="313"/>
      <c r="I55" s="321">
        <v>4419655</v>
      </c>
      <c r="J55" s="322">
        <v>22291</v>
      </c>
      <c r="K55" s="323">
        <v>1.1000000000000001</v>
      </c>
      <c r="L55" s="324">
        <v>45117</v>
      </c>
      <c r="M55" s="325">
        <v>4.5999999999999996</v>
      </c>
      <c r="N55" s="326">
        <v>-3.5</v>
      </c>
    </row>
    <row r="56" spans="1:14" x14ac:dyDescent="0.15">
      <c r="A56" s="250"/>
      <c r="B56" s="246"/>
      <c r="C56" s="246"/>
      <c r="D56" s="246"/>
      <c r="E56" s="246"/>
      <c r="F56" s="246"/>
      <c r="G56" s="327"/>
      <c r="H56" s="328" t="s">
        <v>509</v>
      </c>
      <c r="I56" s="329">
        <v>3695762</v>
      </c>
      <c r="J56" s="330">
        <v>18640</v>
      </c>
      <c r="K56" s="331">
        <v>23</v>
      </c>
      <c r="L56" s="332">
        <v>25589</v>
      </c>
      <c r="M56" s="333">
        <v>16.899999999999999</v>
      </c>
      <c r="N56" s="334">
        <v>6.1</v>
      </c>
    </row>
    <row r="57" spans="1:14" x14ac:dyDescent="0.15">
      <c r="A57" s="250"/>
      <c r="B57" s="246"/>
      <c r="C57" s="246"/>
      <c r="D57" s="246"/>
      <c r="E57" s="246"/>
      <c r="F57" s="246"/>
      <c r="G57" s="312" t="s">
        <v>512</v>
      </c>
      <c r="H57" s="313"/>
      <c r="I57" s="321">
        <v>10204557</v>
      </c>
      <c r="J57" s="322">
        <v>51286</v>
      </c>
      <c r="K57" s="323">
        <v>130.1</v>
      </c>
      <c r="L57" s="324">
        <v>43532</v>
      </c>
      <c r="M57" s="325">
        <v>-3.5</v>
      </c>
      <c r="N57" s="326">
        <v>133.6</v>
      </c>
    </row>
    <row r="58" spans="1:14" x14ac:dyDescent="0.15">
      <c r="A58" s="250"/>
      <c r="B58" s="246"/>
      <c r="C58" s="246"/>
      <c r="D58" s="246"/>
      <c r="E58" s="246"/>
      <c r="F58" s="246"/>
      <c r="G58" s="327"/>
      <c r="H58" s="328" t="s">
        <v>509</v>
      </c>
      <c r="I58" s="329">
        <v>8600874</v>
      </c>
      <c r="J58" s="330">
        <v>43226</v>
      </c>
      <c r="K58" s="331">
        <v>131.9</v>
      </c>
      <c r="L58" s="332">
        <v>25435</v>
      </c>
      <c r="M58" s="333">
        <v>-0.6</v>
      </c>
      <c r="N58" s="334">
        <v>132.5</v>
      </c>
    </row>
    <row r="59" spans="1:14" x14ac:dyDescent="0.15">
      <c r="A59" s="250"/>
      <c r="B59" s="246"/>
      <c r="C59" s="246"/>
      <c r="D59" s="246"/>
      <c r="E59" s="246"/>
      <c r="F59" s="246"/>
      <c r="G59" s="312" t="s">
        <v>513</v>
      </c>
      <c r="H59" s="313"/>
      <c r="I59" s="321">
        <v>4691193</v>
      </c>
      <c r="J59" s="322">
        <v>23481</v>
      </c>
      <c r="K59" s="323">
        <v>-54.2</v>
      </c>
      <c r="L59" s="324">
        <v>39893</v>
      </c>
      <c r="M59" s="325">
        <v>-8.4</v>
      </c>
      <c r="N59" s="326">
        <v>-45.8</v>
      </c>
    </row>
    <row r="60" spans="1:14" x14ac:dyDescent="0.15">
      <c r="A60" s="250"/>
      <c r="B60" s="246"/>
      <c r="C60" s="246"/>
      <c r="D60" s="246"/>
      <c r="E60" s="246"/>
      <c r="F60" s="246"/>
      <c r="G60" s="327"/>
      <c r="H60" s="328" t="s">
        <v>509</v>
      </c>
      <c r="I60" s="335">
        <v>3960216</v>
      </c>
      <c r="J60" s="330">
        <v>19822</v>
      </c>
      <c r="K60" s="331">
        <v>-54.1</v>
      </c>
      <c r="L60" s="332">
        <v>26170</v>
      </c>
      <c r="M60" s="333">
        <v>2.9</v>
      </c>
      <c r="N60" s="334">
        <v>-57</v>
      </c>
    </row>
    <row r="61" spans="1:14" x14ac:dyDescent="0.15">
      <c r="A61" s="250"/>
      <c r="B61" s="246"/>
      <c r="C61" s="246"/>
      <c r="D61" s="246"/>
      <c r="E61" s="246"/>
      <c r="F61" s="246"/>
      <c r="G61" s="312" t="s">
        <v>514</v>
      </c>
      <c r="H61" s="336"/>
      <c r="I61" s="337">
        <v>5751690</v>
      </c>
      <c r="J61" s="338">
        <v>28975</v>
      </c>
      <c r="K61" s="339">
        <v>10</v>
      </c>
      <c r="L61" s="340">
        <v>42222</v>
      </c>
      <c r="M61" s="341">
        <v>0.8</v>
      </c>
      <c r="N61" s="326">
        <v>9.1999999999999993</v>
      </c>
    </row>
    <row r="62" spans="1:14" x14ac:dyDescent="0.15">
      <c r="A62" s="250"/>
      <c r="B62" s="246"/>
      <c r="C62" s="246"/>
      <c r="D62" s="246"/>
      <c r="E62" s="246"/>
      <c r="F62" s="246"/>
      <c r="G62" s="327"/>
      <c r="H62" s="328" t="s">
        <v>509</v>
      </c>
      <c r="I62" s="329">
        <v>4792735</v>
      </c>
      <c r="J62" s="330">
        <v>24142</v>
      </c>
      <c r="K62" s="331">
        <v>9.9</v>
      </c>
      <c r="L62" s="332">
        <v>24299</v>
      </c>
      <c r="M62" s="333">
        <v>3.3</v>
      </c>
      <c r="N62" s="334">
        <v>6.6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customSheetViews>
    <customSheetView guid="{EC617CF9-4D2D-4083-A2E1-DC7973DA8193}" scale="40"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AM17" sqref="AM17:AT1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customSheetViews>
    <customSheetView guid="{EC617CF9-4D2D-4083-A2E1-DC7973DA8193}" scale="70" showGridLines="0" fitToPage="1" hiddenRows="1" hiddenColumns="1" topLeftCell="A67">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3" zoomScale="85" zoomScaleNormal="85" zoomScaleSheetLayoutView="55" workbookViewId="0">
      <selection activeCell="AM17" sqref="AM17:AT1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customSheetViews>
    <customSheetView guid="{EC617CF9-4D2D-4083-A2E1-DC7973DA8193}" scale="85" showGridLines="0" fitToPage="1" hiddenRows="1" hiddenColumns="1" topLeftCell="A67">
      <selection activeCell="I63" sqref="I63"/>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 zoomScale="70" zoomScaleNormal="70" zoomScaleSheetLayoutView="100" workbookViewId="0">
      <selection activeCell="AM17" sqref="AM17:AT1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10.220000000000001</v>
      </c>
      <c r="G47" s="12">
        <v>10.3</v>
      </c>
      <c r="H47" s="12">
        <v>10.029999999999999</v>
      </c>
      <c r="I47" s="12">
        <v>10.42</v>
      </c>
      <c r="J47" s="13">
        <v>8.3699999999999992</v>
      </c>
    </row>
    <row r="48" spans="2:10" ht="57.75" customHeight="1" x14ac:dyDescent="0.15">
      <c r="B48" s="14"/>
      <c r="C48" s="1174" t="s">
        <v>4</v>
      </c>
      <c r="D48" s="1174"/>
      <c r="E48" s="1175"/>
      <c r="F48" s="15">
        <v>3.54</v>
      </c>
      <c r="G48" s="16">
        <v>3.9</v>
      </c>
      <c r="H48" s="16">
        <v>3.67</v>
      </c>
      <c r="I48" s="16">
        <v>3.73</v>
      </c>
      <c r="J48" s="17">
        <v>3.7</v>
      </c>
    </row>
    <row r="49" spans="2:10" ht="57.75" customHeight="1" thickBot="1" x14ac:dyDescent="0.2">
      <c r="B49" s="18"/>
      <c r="C49" s="1176" t="s">
        <v>5</v>
      </c>
      <c r="D49" s="1176"/>
      <c r="E49" s="1177"/>
      <c r="F49" s="19">
        <v>0.83</v>
      </c>
      <c r="G49" s="20">
        <v>0.36</v>
      </c>
      <c r="H49" s="20" t="s">
        <v>521</v>
      </c>
      <c r="I49" s="20">
        <v>0.5</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customSheetViews>
    <customSheetView guid="{EC617CF9-4D2D-4083-A2E1-DC7973DA8193}" scale="70" showGridLines="0" fitToPage="1" hiddenRows="1" hiddenColumns="1" topLeftCell="A10">
      <rowBreaks count="1" manualBreakCount="1">
        <brk id="51" max="15" man="1"/>
      </rowBreaks>
      <pageMargins left="0" right="0" top="0.19685039370078741" bottom="0" header="0" footer="0"/>
      <printOptions horizontalCentered="1"/>
      <pageSetup paperSize="9" scale="66"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2018-10-26T00:27:59Z</cp:lastPrinted>
  <dcterms:created xsi:type="dcterms:W3CDTF">2018-01-24T04:33:44Z</dcterms:created>
  <dcterms:modified xsi:type="dcterms:W3CDTF">2018-11-29T04:20:05Z</dcterms:modified>
</cp:coreProperties>
</file>