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filesv101\k0102_財政課\99d_財政課事業別\予算担当\市報・ＨＰ関係\01_市報・HP\令和５年度\HP\11_財政状況資料集（10月）\"/>
    </mc:Choice>
  </mc:AlternateContent>
  <xr:revisionPtr revIDLastSave="0" documentId="13_ncr:1_{4A618428-EB0F-4E46-93A2-16013C952321}" xr6:coauthVersionLast="47" xr6:coauthVersionMax="47" xr10:uidLastSave="{00000000-0000-0000-0000-000000000000}"/>
  <bookViews>
    <workbookView xWindow="180" yWindow="210" windowWidth="12720" windowHeight="15270"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O34" i="10" l="1"/>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C37" i="10"/>
  <c r="CO36" i="10"/>
  <c r="BW36" i="10"/>
  <c r="BE36" i="10"/>
  <c r="AM36" i="10"/>
  <c r="C36" i="10"/>
  <c r="CO35" i="10"/>
  <c r="BW35" i="10"/>
  <c r="BE35" i="10"/>
  <c r="AM35" i="10"/>
  <c r="C35" i="10"/>
  <c r="CO34" i="10"/>
  <c r="BW34" i="10"/>
  <c r="BE34" i="10"/>
  <c r="C34" i="10"/>
  <c r="U34" i="10" s="1"/>
  <c r="U35" i="10" s="1"/>
  <c r="U36" i="10" s="1"/>
  <c r="U37" i="10" s="1"/>
  <c r="AM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<sst xmlns="http://schemas.openxmlformats.org/spreadsheetml/2006/main" count="1138" uniqueCount="618">
  <si>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</si>
  <si>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</si>
  <si>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</si>
  <si>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</si>
  <si>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</si>
  <si>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</si>
  <si>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</si>
  <si>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</si>
  <si>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</si>
  <si>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</si>
  <si>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</si>
  <si>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</si>
  <si>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</si>
  <si>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</si>
  <si>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</si>
  <si>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</si>
  <si>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</si>
  <si>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</si>
  <si>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</si>
  <si>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</si>
  <si>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</si>
  <si>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</si>
  <si>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</si>
  <si>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</si>
  <si>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</si>
  <si>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</si>
  <si>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</si>
  <si>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</si>
  <si>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</si>
  <si>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</si>
  <si>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</si>
  <si>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</si>
  <si>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</si>
  <si>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</si>
  <si>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</si>
  <si>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</si>
  <si>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</si>
  <si>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</si>
  <si>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</si>
  <si>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</si>
  <si>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</si>
  <si>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</si>
  <si>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</si>
  <si>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</si>
  <si>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</si>
  <si>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</si>
  <si>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</si>
  <si>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</si>
  <si>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</si>
  <si>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</si>
  <si>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</si>
  <si>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</si>
  <si>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</si>
  <si>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</si>
  <si>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</si>
  <si>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</si>
  <si>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</si>
  <si>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</si>
  <si>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</si>
  <si>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</si>
  <si>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</si>
  <si>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</si>
  <si>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</si>
  <si>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</si>
  <si>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</si>
  <si>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</si>
  <si>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</si>
  <si>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</si>
  <si>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</si>
  <si>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</si>
  <si>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</si>
  <si>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</si>
  <si>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</si>
  <si>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</si>
  <si>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</si>
  <si>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</si>
  <si>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</si>
  <si>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</si>
  <si>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</si>
  <si>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</si>
  <si>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</si>
  <si>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</si>
  <si>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</si>
  <si>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</si>
  <si>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</si>
  <si>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Ⅳ－３</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</si>
  <si>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</si>
  <si>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</si>
  <si>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</si>
  <si>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</si>
  <si>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</si>
  <si>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</si>
  <si>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</si>
  <si>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</si>
  <si>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</si>
  <si>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</si>
  <si>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</si>
  <si>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</si>
  <si>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西東京市</t>
    <phoneticPr fontId="5"/>
  </si>
  <si>
    <t>地方交付税種地</t>
    <rPh sb="0" eb="2">
      <t>チホウ</t>
    </rPh>
    <rPh sb="2" eb="5">
      <t>コウフゼイ</t>
    </rPh>
    <rPh sb="5" eb="6">
      <t>シュ</t>
    </rPh>
    <rPh sb="6" eb="7">
      <t>チ</t>
    </rPh>
    <phoneticPr fontId="5"/>
  </si>
  <si>
    <t>2-10</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</si>
  <si>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</si>
  <si>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</si>
  <si>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</si>
  <si>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</si>
  <si>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</si>
  <si>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</si>
  <si>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</si>
  <si>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</si>
  <si>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</si>
  <si>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</si>
  <si>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</si>
  <si>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</si>
  <si>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</si>
  <si>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</si>
  <si>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</si>
  <si>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</si>
  <si>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</si>
  <si>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</si>
  <si>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</si>
  <si>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</si>
  <si>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</si>
  <si>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</si>
  <si>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</si>
  <si>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</si>
  <si>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3.7</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</si>
  <si>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</si>
  <si>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</si>
  <si>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</si>
  <si>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</si>
  <si>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</si>
  <si>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</si>
  <si>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</si>
  <si>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</si>
  <si>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</si>
  <si>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</si>
  <si>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</si>
  <si>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</si>
  <si>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</si>
  <si>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</si>
  <si>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</si>
  <si>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</si>
  <si>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</si>
  <si>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</si>
  <si>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</si>
  <si>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</si>
  <si>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</si>
  <si>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</si>
  <si>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</si>
  <si>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</si>
  <si>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</si>
  <si>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</si>
  <si>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</si>
  <si>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</si>
  <si>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5"/>
  </si>
  <si>
    <t>うち日本人(％)</t>
    <phoneticPr fontId="5"/>
  </si>
  <si>
    <t>0.1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</si>
  <si>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</si>
  <si>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</si>
  <si>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</si>
  <si>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</si>
  <si>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</si>
  <si>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</si>
  <si>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</si>
  <si>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</si>
  <si>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</si>
  <si>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</si>
  <si>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</si>
  <si>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</si>
  <si>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</si>
  <si>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</si>
  <si>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</si>
  <si>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</si>
  <si>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</si>
  <si>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</si>
  <si>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</si>
  <si>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</si>
  <si>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</si>
  <si>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</si>
  <si>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</si>
  <si>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</si>
  <si>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</si>
  <si>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</si>
  <si>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</si>
  <si>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</si>
  <si>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</si>
  <si>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</si>
  <si>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</si>
  <si>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</si>
  <si>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</si>
  <si>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</si>
  <si>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</si>
  <si>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</si>
  <si>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</si>
  <si>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</si>
  <si>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</si>
  <si>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</si>
  <si>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</si>
  <si>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</si>
  <si>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</si>
  <si>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</si>
  <si>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</si>
  <si>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</si>
  <si>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</si>
  <si>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</si>
  <si>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</si>
  <si>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</si>
  <si>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</si>
  <si>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</si>
  <si>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</si>
  <si>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</si>
  <si>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</si>
  <si>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</si>
  <si>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</si>
  <si>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</si>
  <si>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</si>
  <si>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</si>
  <si>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</si>
  <si>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</si>
  <si>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</si>
  <si>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</si>
  <si>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東京都西東京市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</si>
  <si>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</si>
  <si>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</si>
  <si>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</si>
  <si>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</si>
  <si>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</si>
  <si>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</si>
  <si>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</si>
  <si>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</si>
  <si>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</si>
  <si>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</si>
  <si>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</si>
  <si>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</si>
  <si>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</si>
  <si>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</si>
  <si>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</si>
  <si>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</si>
  <si>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</si>
  <si>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</si>
  <si>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</si>
  <si>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</si>
  <si>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</si>
  <si>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</si>
  <si>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</si>
  <si>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</si>
  <si>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</si>
  <si>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</si>
  <si>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</si>
  <si>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</si>
  <si>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</si>
  <si>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</si>
  <si>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</si>
  <si>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</si>
  <si>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</si>
  <si>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</si>
  <si>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</si>
  <si>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</si>
  <si>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</si>
  <si>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</si>
  <si>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</si>
  <si>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</si>
  <si>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</si>
  <si>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</si>
  <si>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</si>
  <si>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</si>
  <si>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</si>
  <si>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</si>
  <si>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</si>
  <si>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</si>
  <si>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</si>
  <si>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</si>
  <si>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</si>
  <si>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</si>
  <si>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</si>
  <si>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</si>
  <si>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</si>
  <si>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</si>
  <si>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</si>
  <si>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</si>
  <si>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</si>
  <si>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</si>
  <si>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</si>
  <si>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</si>
  <si>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</si>
  <si>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</si>
  <si>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</si>
  <si>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</si>
  <si>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</si>
  <si>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</si>
  <si>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</si>
  <si>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</si>
  <si>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</si>
  <si>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</si>
  <si>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</si>
  <si>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</si>
  <si>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</si>
  <si>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</si>
  <si>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</si>
  <si>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</si>
  <si>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</si>
  <si>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</si>
  <si>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</si>
  <si>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</si>
  <si>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</si>
  <si>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</si>
  <si>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</si>
  <si>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</si>
  <si>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</si>
  <si>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</si>
  <si>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</si>
  <si>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</si>
  <si>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</si>
  <si>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</si>
  <si>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</si>
  <si>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</si>
  <si>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</si>
  <si>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</si>
  <si>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</si>
  <si>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</si>
  <si>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</si>
  <si>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</si>
  <si>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</si>
  <si>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</si>
  <si>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</si>
  <si>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</si>
  <si>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</si>
  <si>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</si>
  <si>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</si>
  <si>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</si>
  <si>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</si>
  <si>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</si>
  <si>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</si>
  <si>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</si>
  <si>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</si>
  <si>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</si>
  <si>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</si>
  <si>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病院</t>
    <phoneticPr fontId="5"/>
  </si>
  <si>
    <t>再差引収支</t>
    <rPh sb="0" eb="1">
      <t>サイ</t>
    </rPh>
    <rPh sb="1" eb="3">
      <t>サシヒキ</t>
    </rPh>
    <rPh sb="3" eb="5">
      <t>シュウシ</t>
    </rPh>
    <phoneticPr fontId="5"/>
  </si>
  <si>
    <t>　　うち一部事務組合負担金</t>
    <phoneticPr fontId="5"/>
  </si>
  <si>
    <t>繰越金</t>
  </si>
  <si>
    <t>介護サービス</t>
    <phoneticPr fontId="5"/>
  </si>
  <si>
    <t>加入世帯数(世帯)</t>
  </si>
  <si>
    <t>　繰出金</t>
    <phoneticPr fontId="5"/>
  </si>
  <si>
    <t>諸収入</t>
  </si>
  <si>
    <t>下水道</t>
    <phoneticPr fontId="5"/>
  </si>
  <si>
    <t>被保険者数(人)</t>
  </si>
  <si>
    <t>　積立金</t>
    <phoneticPr fontId="5"/>
  </si>
  <si>
    <t>地方債</t>
  </si>
  <si>
    <t>上水道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</si>
  <si>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</si>
  <si>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</si>
  <si>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</si>
  <si>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</si>
  <si>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</si>
  <si>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</si>
  <si>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</si>
  <si>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</si>
  <si>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</si>
  <si>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</si>
  <si>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</si>
  <si>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</si>
  <si>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</si>
  <si>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</si>
  <si>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</si>
  <si>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</si>
  <si>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</si>
  <si>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</si>
  <si>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</si>
  <si>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</si>
  <si>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</si>
  <si>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</si>
  <si>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</si>
  <si>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</si>
  <si>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</si>
  <si>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東京都西東京市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</si>
  <si>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</si>
  <si>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</si>
  <si>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</si>
  <si>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</si>
  <si>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</si>
  <si>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</si>
  <si>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</si>
  <si>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</si>
  <si>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</si>
  <si>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</si>
  <si>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</si>
  <si>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</si>
  <si>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</si>
  <si>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</si>
  <si>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</si>
  <si>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</si>
  <si>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</si>
  <si>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</si>
  <si>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</si>
  <si>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</si>
  <si>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</si>
  <si>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</si>
  <si>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</si>
  <si>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</si>
  <si>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</si>
  <si>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</si>
  <si>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</si>
  <si>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</si>
  <si>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</si>
  <si>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</si>
  <si>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</si>
  <si>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</si>
  <si>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</si>
  <si>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</si>
  <si>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</si>
  <si>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駐車場事業特別会計</t>
    <phoneticPr fontId="5"/>
  </si>
  <si>
    <t>介護保険特別会計</t>
    <phoneticPr fontId="5"/>
  </si>
  <si>
    <t>後期高齢者医療特別会計</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</si>
  <si>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</si>
  <si>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</si>
  <si>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</si>
  <si>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</si>
  <si>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</si>
  <si>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</si>
  <si>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</si>
  <si>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</si>
  <si>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</si>
  <si>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</si>
  <si>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</si>
  <si>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</si>
  <si>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</si>
  <si>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</si>
  <si>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</si>
  <si>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</si>
  <si>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</si>
  <si>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</si>
  <si>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</si>
  <si>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</si>
  <si>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</si>
  <si>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</si>
  <si>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</si>
  <si>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</si>
  <si>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</si>
  <si>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</si>
  <si>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</si>
  <si>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</si>
  <si>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</si>
  <si>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</si>
  <si>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</si>
  <si>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</si>
  <si>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</si>
  <si>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</si>
  <si>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</si>
  <si>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</si>
  <si>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</si>
  <si>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</si>
  <si>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</si>
  <si>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</si>
  <si>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</si>
  <si>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</si>
  <si>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</si>
  <si>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</si>
  <si>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</si>
  <si>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</si>
  <si>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</si>
  <si>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</si>
  <si>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</si>
  <si>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</si>
  <si>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</si>
  <si>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</si>
  <si>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</si>
  <si>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</si>
  <si>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</si>
  <si>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t>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</si>
  <si>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</si>
  <si>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</si>
  <si>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</si>
  <si>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</si>
  <si>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</si>
  <si>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</si>
  <si>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</si>
  <si>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</si>
  <si>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</si>
  <si>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</si>
  <si>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</si>
  <si>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</si>
  <si>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</si>
  <si>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</si>
  <si>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</si>
  <si>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</si>
  <si>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後期高齢者医療特別会計</t>
    <phoneticPr fontId="5"/>
  </si>
  <si>
    <t>(Ｆ)</t>
    <phoneticPr fontId="5"/>
  </si>
  <si>
    <t>国民健康保険特別会計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</si>
  <si>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</si>
  <si>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</si>
  <si>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</si>
  <si>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</si>
  <si>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</si>
  <si>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</si>
  <si>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</si>
  <si>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</si>
  <si>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</si>
  <si>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</si>
  <si>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</si>
  <si>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</si>
  <si>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</si>
  <si>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</si>
  <si>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</si>
  <si>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</si>
  <si>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</si>
  <si>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</si>
  <si>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</si>
  <si>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</si>
  <si>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</si>
  <si>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</si>
  <si>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</si>
  <si>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</si>
  <si>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</si>
  <si>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</si>
  <si>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</si>
  <si>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</si>
  <si>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</si>
  <si>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</si>
  <si>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</si>
  <si>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</si>
  <si>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</si>
  <si>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</si>
  <si>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</si>
  <si>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</si>
  <si>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</si>
  <si>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</si>
  <si>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</si>
  <si>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</si>
  <si>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</si>
  <si>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</si>
  <si>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</si>
  <si>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</si>
  <si>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</si>
  <si>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</si>
  <si>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</si>
  <si>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</si>
  <si>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</si>
  <si>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</si>
  <si>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</si>
  <si>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</si>
  <si>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</si>
  <si>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</si>
  <si>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</si>
  <si>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</si>
  <si>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</si>
  <si>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</si>
  <si>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</si>
  <si>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</si>
  <si>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</si>
  <si>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</si>
  <si>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</si>
  <si>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</si>
  <si>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</si>
  <si>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</si>
  <si>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</si>
  <si>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</si>
  <si>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</si>
  <si>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</si>
  <si>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</si>
  <si>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</si>
  <si>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</si>
  <si>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</si>
  <si>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</si>
  <si>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</si>
  <si>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</si>
  <si>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</si>
  <si>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</si>
  <si>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</si>
  <si>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</si>
  <si>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</si>
  <si>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</si>
  <si>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</si>
  <si>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0.42</t>
  </si>
  <si>
    <t>▲ 0.68</t>
  </si>
  <si>
    <t>一般会計</t>
  </si>
  <si>
    <t>介護保険特別会計</t>
  </si>
  <si>
    <t>下水道事業会計</t>
  </si>
  <si>
    <t>国民健康保険特別会計</t>
  </si>
  <si>
    <t>後期高齢者医療特別会計</t>
  </si>
  <si>
    <t>駐車場事業特別会計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</si>
  <si>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</si>
  <si>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</si>
  <si>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</si>
  <si>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</si>
  <si>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</si>
  <si>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</si>
  <si>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</si>
  <si>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</si>
  <si>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都市計画事業基金</t>
    <rPh sb="0" eb="6">
      <t>トシケイカクジギョウ</t>
    </rPh>
    <rPh sb="6" eb="8">
      <t>キキン</t>
    </rPh>
    <phoneticPr fontId="5"/>
  </si>
  <si>
    <t>まちづくり整備基金</t>
    <rPh sb="5" eb="7">
      <t>セイビ</t>
    </rPh>
    <rPh sb="7" eb="9">
      <t>キキン</t>
    </rPh>
    <phoneticPr fontId="5"/>
  </si>
  <si>
    <t>みどり基金</t>
    <rPh sb="3" eb="5">
      <t>キキン</t>
    </rPh>
    <phoneticPr fontId="5"/>
  </si>
  <si>
    <t>地域福祉基金</t>
    <rPh sb="0" eb="6">
      <t>チイキフクシキキン</t>
    </rPh>
    <phoneticPr fontId="5"/>
  </si>
  <si>
    <t>庁舎整備基金</t>
    <rPh sb="0" eb="2">
      <t>チョウシャ</t>
    </rPh>
    <rPh sb="2" eb="4">
      <t>セイビ</t>
    </rPh>
    <rPh sb="4" eb="6">
      <t>キキン</t>
    </rPh>
    <phoneticPr fontId="5"/>
  </si>
  <si>
    <t>柳泉園組合</t>
    <phoneticPr fontId="2"/>
  </si>
  <si>
    <t>東京たま広域資源循環組合</t>
    <phoneticPr fontId="2"/>
  </si>
  <si>
    <t>東京市町村総合事務組合（一般会計）</t>
    <phoneticPr fontId="2"/>
  </si>
  <si>
    <t>東京市町村総合事務組合（東京都市町村民交通災害共済事業特別会計）</t>
    <phoneticPr fontId="2"/>
  </si>
  <si>
    <t>多摩六都科学館組合</t>
    <phoneticPr fontId="2"/>
  </si>
  <si>
    <t>昭和病院企業団</t>
    <phoneticPr fontId="2"/>
  </si>
  <si>
    <t>東京都後期高齢者医療広域連合（一般会計）</t>
    <phoneticPr fontId="2"/>
  </si>
  <si>
    <t>東京都後期高齢者医療広域連合（後期高齢者医療特別会計）</t>
    <phoneticPr fontId="2"/>
  </si>
  <si>
    <t>西東京市土地開発公社</t>
    <phoneticPr fontId="2"/>
  </si>
  <si>
    <t>〇</t>
    <phoneticPr fontId="2"/>
  </si>
  <si>
    <t xml:space="preserve">※8：職員の状況については、令和3年地方公務員給与実態調査に基づいている。 </t>
  </si>
  <si>
    <t>－</t>
  </si>
  <si>
    <t>－</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</si>
  <si>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</si>
  <si>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</si>
  <si>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</si>
  <si>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</si>
  <si>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</si>
  <si>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</si>
  <si>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</si>
  <si>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</si>
  <si>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</si>
  <si>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令和３年度は、地方債の償還が進んだことで、将来負担比率は減少したものの、有形固定資産減価償却率は増加した。
　類似団体との比較については、これまで合併特例債等を活用して公共施設の整備を実施したことにより、新たな施設の建設や改修工事等に係る起債額が大きかったため差が広がっていたが、令和３年度に合併特例債の償還が終了する等、地方債の償還が進んだことで、類似団体との差は、3.6ポイントになった。
　今後、公共施設等の老朽化が進行し、維持管理や更新に要する経費が増加することが見込まれるため、地方債の発行を厳格に管理するとともに、財務書類や固定資産台帳、施設別行政コスト計算書等を活用することで、将来見通しを踏まえた持続可能で自立的な自治体経営の確立を目指す。</t>
    <rPh sb="8" eb="11">
      <t>チホウサイ</t>
    </rPh>
    <rPh sb="49" eb="51">
      <t>ゾウカ</t>
    </rPh>
    <rPh sb="62" eb="64">
      <t>ヒカク</t>
    </rPh>
    <rPh sb="131" eb="132">
      <t>サ</t>
    </rPh>
    <rPh sb="133" eb="134">
      <t>ヒロ</t>
    </rPh>
    <rPh sb="141" eb="143">
      <t>レイワ</t>
    </rPh>
    <rPh sb="144" eb="146">
      <t>ネンド</t>
    </rPh>
    <rPh sb="147" eb="152">
      <t>ガッペイトクレイサイ</t>
    </rPh>
    <rPh sb="153" eb="155">
      <t>ショウカン</t>
    </rPh>
    <rPh sb="156" eb="158">
      <t>シュウリョウ</t>
    </rPh>
    <rPh sb="160" eb="161">
      <t>ナド</t>
    </rPh>
    <rPh sb="162" eb="165">
      <t>チホウサイ</t>
    </rPh>
    <rPh sb="166" eb="168">
      <t>ショウカン</t>
    </rPh>
    <rPh sb="169" eb="170">
      <t>スス</t>
    </rPh>
    <rPh sb="176" eb="180">
      <t>ルイジダンタイ</t>
    </rPh>
    <rPh sb="182" eb="183">
      <t>サ</t>
    </rPh>
    <rPh sb="206" eb="207">
      <t>トウ</t>
    </rPh>
    <rPh sb="221" eb="223">
      <t>コウシン</t>
    </rPh>
    <rPh sb="269" eb="273">
      <t>コテイシサン</t>
    </rPh>
    <rPh sb="273" eb="275">
      <t>ダイチョウ</t>
    </rPh>
    <rPh sb="276" eb="279">
      <t>シセツベツ</t>
    </rPh>
    <rPh sb="279" eb="281">
      <t>ギョウセイ</t>
    </rPh>
    <rPh sb="284" eb="287">
      <t>ケイサンショ</t>
    </rPh>
    <rPh sb="287" eb="288">
      <t>トウ</t>
    </rPh>
    <rPh sb="307" eb="311">
      <t>ジゾクカノウ</t>
    </rPh>
    <rPh sb="312" eb="315">
      <t>ジリツテキ</t>
    </rPh>
    <rPh sb="316" eb="321">
      <t>ジチタイケイエイ</t>
    </rPh>
    <rPh sb="322" eb="324">
      <t>カクリツ</t>
    </rPh>
    <rPh sb="325" eb="327">
      <t>メザ</t>
    </rPh>
    <phoneticPr fontId="5"/>
  </si>
  <si>
    <t>　令和３年度は、将来負担比率は減少したが、実質公債費比率は増加した。実質公債費比率は、元利償還金の額が減少したが、元利償還金から差し引く特定財源についても減少したこと等により、単年度の実質公債費比率は、前年度から上昇した。下記（参考）の３か年平均では、比率が低かった単年度の平成30年度実質公債費が３か年平均の対象外となったため、前年度から比率が上昇した。
実質公債費比率は、類似団体よりも低い水準にあるが、将来負担比率が他団体と比べて高い水準にある。これは、臨時財政対策債費等の影響により、公債費全体に対する交付税算入額が多くなり、実質公債費が低く押さえられる一方で、将来にかけては交付税算入額の減少が見込まれることから、将来負担比率は比較的高くなっていると考えられる。</t>
    <rPh sb="64" eb="65">
      <t>サ</t>
    </rPh>
    <rPh sb="66" eb="67">
      <t>ヒ</t>
    </rPh>
    <rPh sb="77" eb="79">
      <t>ゲンショウ</t>
    </rPh>
    <rPh sb="83" eb="84">
      <t>ナド</t>
    </rPh>
    <rPh sb="106" eb="108">
      <t>ジョウショウ</t>
    </rPh>
    <rPh sb="114" eb="116">
      <t>サンコウ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</si>
</sst>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6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0" fillId="0" borderId="12" xfId="11" applyFont="1" applyBorder="1">
      <alignment vertical="center"/>
    </xf>
    <xf numFmtId="0" fontId="20" fillId="0" borderId="54" xfId="11" applyFont="1" applyBorder="1" applyAlignment="1">
      <alignment horizontal="center" vertical="center" wrapText="1"/>
    </xf>
    <xf numFmtId="0" fontId="3" fillId="0" borderId="54" xfId="11" applyFont="1" applyBorder="1">
      <alignment vertical="center"/>
    </xf>
    <xf numFmtId="0" fontId="20" fillId="0" borderId="0" xfId="11" applyFont="1" applyAlignment="1">
      <alignment horizontal="center" vertical="center" wrapText="1"/>
    </xf>
    <xf numFmtId="0" fontId="24" fillId="0" borderId="0" xfId="11" applyFont="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lignment vertical="center"/>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4"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48"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48"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181" fontId="20" fillId="0" borderId="64" xfId="11" applyNumberFormat="1" applyFon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4"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6"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86483232-888D-4ECF-B5BF-4E4EC37B21F9}"/>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41080</c:v>
                </c:pt>
                <c:pt idx="1">
                  <c:v>33173</c:v>
                </c:pt>
                <c:pt idx="2">
                  <c:v>37644</c:v>
                </c:pt>
                <c:pt idx="3">
                  <c:v>39221</c:v>
                </c:pt>
                <c:pt idx="4">
                  <c:v>38566</c:v>
                </c:pt>
              </c:numCache>
            </c:numRef>
          </c:val>
          <c:smooth val="0"/>
          <c:extLst>
            <c:ext xmlns:c16="http://schemas.microsoft.com/office/drawing/2014/chart" uri="{C3380CC4-5D6E-409C-BE32-E72D297353CC}">
              <c16:uniqueId val="{00000000-6112-48D1-B8C3-9664DA97DFA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27441</c:v>
                </c:pt>
                <c:pt idx="1">
                  <c:v>37546</c:v>
                </c:pt>
                <c:pt idx="2">
                  <c:v>18434</c:v>
                </c:pt>
                <c:pt idx="3">
                  <c:v>32384</c:v>
                </c:pt>
                <c:pt idx="4">
                  <c:v>19295</c:v>
                </c:pt>
              </c:numCache>
            </c:numRef>
          </c:val>
          <c:smooth val="0"/>
          <c:extLst>
            <c:ext xmlns:c16="http://schemas.microsoft.com/office/drawing/2014/chart" uri="{C3380CC4-5D6E-409C-BE32-E72D297353CC}">
              <c16:uniqueId val="{00000001-6112-48D1-B8C3-9664DA97DFAE}"/>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3.92</c:v>
                </c:pt>
                <c:pt idx="1">
                  <c:v>3.26</c:v>
                </c:pt>
                <c:pt idx="2">
                  <c:v>3.65</c:v>
                </c:pt>
                <c:pt idx="3">
                  <c:v>4.68</c:v>
                </c:pt>
                <c:pt idx="4">
                  <c:v>9.07</c:v>
                </c:pt>
              </c:numCache>
            </c:numRef>
          </c:val>
          <c:extLst>
            <c:ext xmlns:c16="http://schemas.microsoft.com/office/drawing/2014/chart" uri="{C3380CC4-5D6E-409C-BE32-E72D297353CC}">
              <c16:uniqueId val="{00000000-5C67-4AAB-8A18-C450B352778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7.67</c:v>
                </c:pt>
                <c:pt idx="1">
                  <c:v>7.71</c:v>
                </c:pt>
                <c:pt idx="2">
                  <c:v>7.82</c:v>
                </c:pt>
                <c:pt idx="3">
                  <c:v>8.4700000000000006</c:v>
                </c:pt>
                <c:pt idx="4">
                  <c:v>9.31</c:v>
                </c:pt>
              </c:numCache>
            </c:numRef>
          </c:val>
          <c:extLst>
            <c:ext xmlns:c16="http://schemas.microsoft.com/office/drawing/2014/chart" uri="{C3380CC4-5D6E-409C-BE32-E72D297353CC}">
              <c16:uniqueId val="{00000001-5C67-4AAB-8A18-C450B3527783}"/>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-0.42</c:v>
                </c:pt>
                <c:pt idx="1">
                  <c:v>-0.68</c:v>
                </c:pt>
                <c:pt idx="2">
                  <c:v>0.41</c:v>
                </c:pt>
                <c:pt idx="3">
                  <c:v>2</c:v>
                </c:pt>
                <c:pt idx="4">
                  <c:v>5.92</c:v>
                </c:pt>
              </c:numCache>
            </c:numRef>
          </c:val>
          <c:smooth val="0"/>
          <c:extLst>
            <c:ext xmlns:c16="http://schemas.microsoft.com/office/drawing/2014/chart" uri="{C3380CC4-5D6E-409C-BE32-E72D297353CC}">
              <c16:uniqueId val="{00000002-5C67-4AAB-8A18-C450B3527783}"/>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c:v>
                </c:pt>
                <c:pt idx="2">
                  <c:v>#N/A</c:v>
                </c:pt>
                <c:pt idx="3">
                  <c:v>0.31</c:v>
                </c:pt>
                <c:pt idx="4">
                  <c:v>0</c:v>
                </c:pt>
                <c:pt idx="5">
                  <c:v>0</c:v>
                </c:pt>
                <c:pt idx="6">
                  <c:v>0</c:v>
                </c:pt>
                <c:pt idx="7">
                  <c:v>0</c:v>
                </c:pt>
                <c:pt idx="8">
                  <c:v>0</c:v>
                </c:pt>
                <c:pt idx="9">
                  <c:v>0</c:v>
                </c:pt>
              </c:numCache>
            </c:numRef>
          </c:val>
          <c:extLst>
            <c:ext xmlns:c16="http://schemas.microsoft.com/office/drawing/2014/chart" uri="{C3380CC4-5D6E-409C-BE32-E72D297353CC}">
              <c16:uniqueId val="{00000000-90F9-49B7-980D-E1067DDBB56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0F9-49B7-980D-E1067DDBB56F}"/>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90F9-49B7-980D-E1067DDBB56F}"/>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90F9-49B7-980D-E1067DDBB56F}"/>
            </c:ext>
          </c:extLst>
        </c:ser>
        <c:ser>
          <c:idx val="4"/>
          <c:order val="4"/>
          <c:tx>
            <c:strRef>
              <c:f>データシート!$A$31</c:f>
              <c:strCache>
                <c:ptCount val="1"/>
                <c:pt idx="0">
                  <c:v>駐車場事業特別会計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0.06</c:v>
                </c:pt>
                <c:pt idx="2">
                  <c:v>#N/A</c:v>
                </c:pt>
                <c:pt idx="3">
                  <c:v>0.03</c:v>
                </c:pt>
                <c:pt idx="4">
                  <c:v>#N/A</c:v>
                </c:pt>
                <c:pt idx="5">
                  <c:v>0.02</c:v>
                </c:pt>
                <c:pt idx="6">
                  <c:v>#N/A</c:v>
                </c:pt>
                <c:pt idx="7">
                  <c:v>0.04</c:v>
                </c:pt>
                <c:pt idx="8">
                  <c:v>#N/A</c:v>
                </c:pt>
                <c:pt idx="9">
                  <c:v>0.02</c:v>
                </c:pt>
              </c:numCache>
            </c:numRef>
          </c:val>
          <c:extLst>
            <c:ext xmlns:c16="http://schemas.microsoft.com/office/drawing/2014/chart" uri="{C3380CC4-5D6E-409C-BE32-E72D297353CC}">
              <c16:uniqueId val="{00000004-90F9-49B7-980D-E1067DDBB56F}"/>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0.05</c:v>
                </c:pt>
                <c:pt idx="2">
                  <c:v>#N/A</c:v>
                </c:pt>
                <c:pt idx="3">
                  <c:v>0.09</c:v>
                </c:pt>
                <c:pt idx="4">
                  <c:v>#N/A</c:v>
                </c:pt>
                <c:pt idx="5">
                  <c:v>0.08</c:v>
                </c:pt>
                <c:pt idx="6">
                  <c:v>#N/A</c:v>
                </c:pt>
                <c:pt idx="7">
                  <c:v>0.05</c:v>
                </c:pt>
                <c:pt idx="8">
                  <c:v>#N/A</c:v>
                </c:pt>
                <c:pt idx="9">
                  <c:v>0.06</c:v>
                </c:pt>
              </c:numCache>
            </c:numRef>
          </c:val>
          <c:extLst>
            <c:ext xmlns:c16="http://schemas.microsoft.com/office/drawing/2014/chart" uri="{C3380CC4-5D6E-409C-BE32-E72D297353CC}">
              <c16:uniqueId val="{00000005-90F9-49B7-980D-E1067DDBB56F}"/>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1.72</c:v>
                </c:pt>
                <c:pt idx="2">
                  <c:v>#N/A</c:v>
                </c:pt>
                <c:pt idx="3">
                  <c:v>0.73</c:v>
                </c:pt>
                <c:pt idx="4">
                  <c:v>#N/A</c:v>
                </c:pt>
                <c:pt idx="5">
                  <c:v>0.93</c:v>
                </c:pt>
                <c:pt idx="6">
                  <c:v>#N/A</c:v>
                </c:pt>
                <c:pt idx="7">
                  <c:v>0.69</c:v>
                </c:pt>
                <c:pt idx="8">
                  <c:v>#N/A</c:v>
                </c:pt>
                <c:pt idx="9">
                  <c:v>0.89</c:v>
                </c:pt>
              </c:numCache>
            </c:numRef>
          </c:val>
          <c:extLst>
            <c:ext xmlns:c16="http://schemas.microsoft.com/office/drawing/2014/chart" uri="{C3380CC4-5D6E-409C-BE32-E72D297353CC}">
              <c16:uniqueId val="{00000006-90F9-49B7-980D-E1067DDBB56F}"/>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0</c:v>
                </c:pt>
                <c:pt idx="1">
                  <c:v>0</c:v>
                </c:pt>
                <c:pt idx="2">
                  <c:v>0</c:v>
                </c:pt>
                <c:pt idx="3">
                  <c:v>0</c:v>
                </c:pt>
                <c:pt idx="4">
                  <c:v>#N/A</c:v>
                </c:pt>
                <c:pt idx="5">
                  <c:v>0.68</c:v>
                </c:pt>
                <c:pt idx="6">
                  <c:v>#N/A</c:v>
                </c:pt>
                <c:pt idx="7">
                  <c:v>1.21</c:v>
                </c:pt>
                <c:pt idx="8">
                  <c:v>#N/A</c:v>
                </c:pt>
                <c:pt idx="9">
                  <c:v>1.5</c:v>
                </c:pt>
              </c:numCache>
            </c:numRef>
          </c:val>
          <c:extLst>
            <c:ext xmlns:c16="http://schemas.microsoft.com/office/drawing/2014/chart" uri="{C3380CC4-5D6E-409C-BE32-E72D297353CC}">
              <c16:uniqueId val="{00000007-90F9-49B7-980D-E1067DDBB56F}"/>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0.55000000000000004</c:v>
                </c:pt>
                <c:pt idx="2">
                  <c:v>#N/A</c:v>
                </c:pt>
                <c:pt idx="3">
                  <c:v>0.74</c:v>
                </c:pt>
                <c:pt idx="4">
                  <c:v>#N/A</c:v>
                </c:pt>
                <c:pt idx="5">
                  <c:v>1.1200000000000001</c:v>
                </c:pt>
                <c:pt idx="6">
                  <c:v>#N/A</c:v>
                </c:pt>
                <c:pt idx="7">
                  <c:v>1.61</c:v>
                </c:pt>
                <c:pt idx="8">
                  <c:v>#N/A</c:v>
                </c:pt>
                <c:pt idx="9">
                  <c:v>1.65</c:v>
                </c:pt>
              </c:numCache>
            </c:numRef>
          </c:val>
          <c:extLst>
            <c:ext xmlns:c16="http://schemas.microsoft.com/office/drawing/2014/chart" uri="{C3380CC4-5D6E-409C-BE32-E72D297353CC}">
              <c16:uniqueId val="{00000008-90F9-49B7-980D-E1067DDBB56F}"/>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3.92</c:v>
                </c:pt>
                <c:pt idx="2">
                  <c:v>#N/A</c:v>
                </c:pt>
                <c:pt idx="3">
                  <c:v>3.26</c:v>
                </c:pt>
                <c:pt idx="4">
                  <c:v>#N/A</c:v>
                </c:pt>
                <c:pt idx="5">
                  <c:v>3.64</c:v>
                </c:pt>
                <c:pt idx="6">
                  <c:v>#N/A</c:v>
                </c:pt>
                <c:pt idx="7">
                  <c:v>4.68</c:v>
                </c:pt>
                <c:pt idx="8">
                  <c:v>#N/A</c:v>
                </c:pt>
                <c:pt idx="9">
                  <c:v>9.07</c:v>
                </c:pt>
              </c:numCache>
            </c:numRef>
          </c:val>
          <c:extLst>
            <c:ext xmlns:c16="http://schemas.microsoft.com/office/drawing/2014/chart" uri="{C3380CC4-5D6E-409C-BE32-E72D297353CC}">
              <c16:uniqueId val="{00000009-90F9-49B7-980D-E1067DDBB56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5992</c:v>
                </c:pt>
                <c:pt idx="5">
                  <c:v>5569</c:v>
                </c:pt>
                <c:pt idx="8">
                  <c:v>4898</c:v>
                </c:pt>
                <c:pt idx="11">
                  <c:v>4433</c:v>
                </c:pt>
                <c:pt idx="14">
                  <c:v>3880</c:v>
                </c:pt>
              </c:numCache>
            </c:numRef>
          </c:val>
          <c:extLst>
            <c:ext xmlns:c16="http://schemas.microsoft.com/office/drawing/2014/chart" uri="{C3380CC4-5D6E-409C-BE32-E72D297353CC}">
              <c16:uniqueId val="{00000000-F834-4F7A-AD5D-A8F134D6B46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834-4F7A-AD5D-A8F134D6B46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F834-4F7A-AD5D-A8F134D6B46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118</c:v>
                </c:pt>
                <c:pt idx="3">
                  <c:v>109</c:v>
                </c:pt>
                <c:pt idx="6">
                  <c:v>107</c:v>
                </c:pt>
                <c:pt idx="9">
                  <c:v>74</c:v>
                </c:pt>
                <c:pt idx="12">
                  <c:v>40</c:v>
                </c:pt>
              </c:numCache>
            </c:numRef>
          </c:val>
          <c:extLst>
            <c:ext xmlns:c16="http://schemas.microsoft.com/office/drawing/2014/chart" uri="{C3380CC4-5D6E-409C-BE32-E72D297353CC}">
              <c16:uniqueId val="{00000003-F834-4F7A-AD5D-A8F134D6B46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210</c:v>
                </c:pt>
                <c:pt idx="3">
                  <c:v>163</c:v>
                </c:pt>
                <c:pt idx="6">
                  <c:v>57</c:v>
                </c:pt>
                <c:pt idx="9">
                  <c:v>95</c:v>
                </c:pt>
                <c:pt idx="12">
                  <c:v>60</c:v>
                </c:pt>
              </c:numCache>
            </c:numRef>
          </c:val>
          <c:extLst>
            <c:ext xmlns:c16="http://schemas.microsoft.com/office/drawing/2014/chart" uri="{C3380CC4-5D6E-409C-BE32-E72D297353CC}">
              <c16:uniqueId val="{00000004-F834-4F7A-AD5D-A8F134D6B46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834-4F7A-AD5D-A8F134D6B46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834-4F7A-AD5D-A8F134D6B46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5967</c:v>
                </c:pt>
                <c:pt idx="3">
                  <c:v>5934</c:v>
                </c:pt>
                <c:pt idx="6">
                  <c:v>5571</c:v>
                </c:pt>
                <c:pt idx="9">
                  <c:v>5068</c:v>
                </c:pt>
                <c:pt idx="12">
                  <c:v>4744</c:v>
                </c:pt>
              </c:numCache>
            </c:numRef>
          </c:val>
          <c:extLst>
            <c:ext xmlns:c16="http://schemas.microsoft.com/office/drawing/2014/chart" uri="{C3380CC4-5D6E-409C-BE32-E72D297353CC}">
              <c16:uniqueId val="{00000007-F834-4F7A-AD5D-A8F134D6B46F}"/>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303</c:v>
                </c:pt>
                <c:pt idx="2">
                  <c:v>#N/A</c:v>
                </c:pt>
                <c:pt idx="3">
                  <c:v>#N/A</c:v>
                </c:pt>
                <c:pt idx="4">
                  <c:v>637</c:v>
                </c:pt>
                <c:pt idx="5">
                  <c:v>#N/A</c:v>
                </c:pt>
                <c:pt idx="6">
                  <c:v>#N/A</c:v>
                </c:pt>
                <c:pt idx="7">
                  <c:v>837</c:v>
                </c:pt>
                <c:pt idx="8">
                  <c:v>#N/A</c:v>
                </c:pt>
                <c:pt idx="9">
                  <c:v>#N/A</c:v>
                </c:pt>
                <c:pt idx="10">
                  <c:v>804</c:v>
                </c:pt>
                <c:pt idx="11">
                  <c:v>#N/A</c:v>
                </c:pt>
                <c:pt idx="12">
                  <c:v>#N/A</c:v>
                </c:pt>
                <c:pt idx="13">
                  <c:v>964</c:v>
                </c:pt>
                <c:pt idx="14">
                  <c:v>#N/A</c:v>
                </c:pt>
              </c:numCache>
            </c:numRef>
          </c:val>
          <c:smooth val="0"/>
          <c:extLst>
            <c:ext xmlns:c16="http://schemas.microsoft.com/office/drawing/2014/chart" uri="{C3380CC4-5D6E-409C-BE32-E72D297353CC}">
              <c16:uniqueId val="{00000008-F834-4F7A-AD5D-A8F134D6B46F}"/>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40988</c:v>
                </c:pt>
                <c:pt idx="5">
                  <c:v>39763</c:v>
                </c:pt>
                <c:pt idx="8">
                  <c:v>38637</c:v>
                </c:pt>
                <c:pt idx="11">
                  <c:v>38052</c:v>
                </c:pt>
                <c:pt idx="14">
                  <c:v>37667</c:v>
                </c:pt>
              </c:numCache>
            </c:numRef>
          </c:val>
          <c:extLst>
            <c:ext xmlns:c16="http://schemas.microsoft.com/office/drawing/2014/chart" uri="{C3380CC4-5D6E-409C-BE32-E72D297353CC}">
              <c16:uniqueId val="{00000000-7682-4FBE-AE3D-7B5FC0A1FA4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9715</c:v>
                </c:pt>
                <c:pt idx="5">
                  <c:v>8584</c:v>
                </c:pt>
                <c:pt idx="8">
                  <c:v>7437</c:v>
                </c:pt>
                <c:pt idx="11">
                  <c:v>6574</c:v>
                </c:pt>
                <c:pt idx="14">
                  <c:v>5844</c:v>
                </c:pt>
              </c:numCache>
            </c:numRef>
          </c:val>
          <c:extLst>
            <c:ext xmlns:c16="http://schemas.microsoft.com/office/drawing/2014/chart" uri="{C3380CC4-5D6E-409C-BE32-E72D297353CC}">
              <c16:uniqueId val="{00000001-7682-4FBE-AE3D-7B5FC0A1FA4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7191</c:v>
                </c:pt>
                <c:pt idx="5">
                  <c:v>8438</c:v>
                </c:pt>
                <c:pt idx="8">
                  <c:v>9625</c:v>
                </c:pt>
                <c:pt idx="11">
                  <c:v>11416</c:v>
                </c:pt>
                <c:pt idx="14">
                  <c:v>13777</c:v>
                </c:pt>
              </c:numCache>
            </c:numRef>
          </c:val>
          <c:extLst>
            <c:ext xmlns:c16="http://schemas.microsoft.com/office/drawing/2014/chart" uri="{C3380CC4-5D6E-409C-BE32-E72D297353CC}">
              <c16:uniqueId val="{00000002-7682-4FBE-AE3D-7B5FC0A1FA4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682-4FBE-AE3D-7B5FC0A1FA4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682-4FBE-AE3D-7B5FC0A1FA4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682-4FBE-AE3D-7B5FC0A1FA4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7622</c:v>
                </c:pt>
                <c:pt idx="3">
                  <c:v>6949</c:v>
                </c:pt>
                <c:pt idx="6">
                  <c:v>6733</c:v>
                </c:pt>
                <c:pt idx="9">
                  <c:v>6644</c:v>
                </c:pt>
                <c:pt idx="12">
                  <c:v>6672</c:v>
                </c:pt>
              </c:numCache>
            </c:numRef>
          </c:val>
          <c:extLst>
            <c:ext xmlns:c16="http://schemas.microsoft.com/office/drawing/2014/chart" uri="{C3380CC4-5D6E-409C-BE32-E72D297353CC}">
              <c16:uniqueId val="{00000006-7682-4FBE-AE3D-7B5FC0A1FA4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717</c:v>
                </c:pt>
                <c:pt idx="3">
                  <c:v>557</c:v>
                </c:pt>
                <c:pt idx="6">
                  <c:v>414</c:v>
                </c:pt>
                <c:pt idx="9">
                  <c:v>318</c:v>
                </c:pt>
                <c:pt idx="12">
                  <c:v>259</c:v>
                </c:pt>
              </c:numCache>
            </c:numRef>
          </c:val>
          <c:extLst>
            <c:ext xmlns:c16="http://schemas.microsoft.com/office/drawing/2014/chart" uri="{C3380CC4-5D6E-409C-BE32-E72D297353CC}">
              <c16:uniqueId val="{00000007-7682-4FBE-AE3D-7B5FC0A1FA4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1929</c:v>
                </c:pt>
                <c:pt idx="3">
                  <c:v>1593</c:v>
                </c:pt>
                <c:pt idx="6">
                  <c:v>1070</c:v>
                </c:pt>
                <c:pt idx="9">
                  <c:v>881</c:v>
                </c:pt>
                <c:pt idx="12">
                  <c:v>653</c:v>
                </c:pt>
              </c:numCache>
            </c:numRef>
          </c:val>
          <c:extLst>
            <c:ext xmlns:c16="http://schemas.microsoft.com/office/drawing/2014/chart" uri="{C3380CC4-5D6E-409C-BE32-E72D297353CC}">
              <c16:uniqueId val="{00000008-7682-4FBE-AE3D-7B5FC0A1FA4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245</c:v>
                </c:pt>
                <c:pt idx="9">
                  <c:v>0</c:v>
                </c:pt>
                <c:pt idx="12">
                  <c:v>0</c:v>
                </c:pt>
              </c:numCache>
            </c:numRef>
          </c:val>
          <c:extLst>
            <c:ext xmlns:c16="http://schemas.microsoft.com/office/drawing/2014/chart" uri="{C3380CC4-5D6E-409C-BE32-E72D297353CC}">
              <c16:uniqueId val="{00000009-7682-4FBE-AE3D-7B5FC0A1FA4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54282</c:v>
                </c:pt>
                <c:pt idx="3">
                  <c:v>56437</c:v>
                </c:pt>
                <c:pt idx="6">
                  <c:v>54806</c:v>
                </c:pt>
                <c:pt idx="9">
                  <c:v>55268</c:v>
                </c:pt>
                <c:pt idx="12">
                  <c:v>53052</c:v>
                </c:pt>
              </c:numCache>
            </c:numRef>
          </c:val>
          <c:extLst>
            <c:ext xmlns:c16="http://schemas.microsoft.com/office/drawing/2014/chart" uri="{C3380CC4-5D6E-409C-BE32-E72D297353CC}">
              <c16:uniqueId val="{0000000A-7682-4FBE-AE3D-7B5FC0A1FA4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6655</c:v>
                </c:pt>
                <c:pt idx="2">
                  <c:v>#N/A</c:v>
                </c:pt>
                <c:pt idx="3">
                  <c:v>#N/A</c:v>
                </c:pt>
                <c:pt idx="4">
                  <c:v>8749</c:v>
                </c:pt>
                <c:pt idx="5">
                  <c:v>#N/A</c:v>
                </c:pt>
                <c:pt idx="6">
                  <c:v>#N/A</c:v>
                </c:pt>
                <c:pt idx="7">
                  <c:v>7571</c:v>
                </c:pt>
                <c:pt idx="8">
                  <c:v>#N/A</c:v>
                </c:pt>
                <c:pt idx="9">
                  <c:v>#N/A</c:v>
                </c:pt>
                <c:pt idx="10">
                  <c:v>7069</c:v>
                </c:pt>
                <c:pt idx="11">
                  <c:v>#N/A</c:v>
                </c:pt>
                <c:pt idx="12">
                  <c:v>#N/A</c:v>
                </c:pt>
                <c:pt idx="13">
                  <c:v>3347</c:v>
                </c:pt>
                <c:pt idx="14">
                  <c:v>#N/A</c:v>
                </c:pt>
              </c:numCache>
            </c:numRef>
          </c:val>
          <c:smooth val="0"/>
          <c:extLst>
            <c:ext xmlns:c16="http://schemas.microsoft.com/office/drawing/2014/chart" uri="{C3380CC4-5D6E-409C-BE32-E72D297353CC}">
              <c16:uniqueId val="{0000000B-7682-4FBE-AE3D-7B5FC0A1FA4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3028</c:v>
                </c:pt>
                <c:pt idx="1">
                  <c:v>3372</c:v>
                </c:pt>
                <c:pt idx="2">
                  <c:v>3913</c:v>
                </c:pt>
              </c:numCache>
            </c:numRef>
          </c:val>
          <c:extLst>
            <c:ext xmlns:c16="http://schemas.microsoft.com/office/drawing/2014/chart" uri="{C3380CC4-5D6E-409C-BE32-E72D297353CC}">
              <c16:uniqueId val="{00000000-0C63-49E0-A578-FD534FBE088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0C63-49E0-A578-FD534FBE088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5155</c:v>
                </c:pt>
                <c:pt idx="1">
                  <c:v>6401</c:v>
                </c:pt>
                <c:pt idx="2">
                  <c:v>8152</c:v>
                </c:pt>
              </c:numCache>
            </c:numRef>
          </c:val>
          <c:extLst>
            <c:ext xmlns:c16="http://schemas.microsoft.com/office/drawing/2014/chart" uri="{C3380CC4-5D6E-409C-BE32-E72D297353CC}">
              <c16:uniqueId val="{00000002-0C63-49E0-A578-FD534FBE088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0"/>
                  <c:y val="-1.5726956797892568E-2"/>
                </c:manualLayout>
              </c:layout>
              <c:tx>
                <c:strRef>
                  <c:f>公会計指標分析・財政指標組合せ分析表!$BP$50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{DC92CF5C-5B55-4B99-9E53-6B6AE81F5CE0}</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ED56-474A-8D64-9B35E48A40F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{FB08128A-DD8B-4A75-9D1B-B0B3700CFB58}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D56-474A-8D64-9B35E48A40F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{BD82D594-8B42-49D7-B761-4A7ABC83FC32}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D56-474A-8D64-9B35E48A40F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{BF4E965C-34D9-46C1-B878-46CDB37F6C28}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D56-474A-8D64-9B35E48A40F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{0B71C587-964A-41F8-9893-9EB5BCB9101D}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D56-474A-8D64-9B35E48A40F2}"/>
                </c:ext>
              </c:extLst>
            </c:dLbl>
            <c:dLbl>
              <c:idx val="8"/>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{0FEE98D6-443A-46F5-9BD4-A3E7B7DAA9DE}</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ED56-474A-8D64-9B35E48A40F2}"/>
                </c:ext>
              </c:extLst>
            </c:dLbl>
            <c:dLbl>
              <c:idx val="16"/>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{5954AFC1-C397-46B2-8EDB-FA41ABAE0A38}</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ED56-474A-8D64-9B35E48A40F2}"/>
                </c:ext>
              </c:extLst>
            </c:dLbl>
            <c:dLbl>
              <c:idx val="24"/>
              <c:layout>
                <c:manualLayout>
                  <c:x val="0"/>
                  <c:y val="1.5726956797892405E-2"/>
                </c:manualLayout>
              </c:layout>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{CD5C1FD0-B1E1-49F7-96B9-BFE1771D44EA}</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ED56-474A-8D64-9B35E48A40F2}"/>
                </c:ext>
              </c:extLst>
            </c:dLbl>
            <c:dLbl>
              <c:idx val="32"/>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{C931CBBB-75D2-413A-999A-72A1F1DB3330}</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ED56-474A-8D64-9B35E48A40F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51.7</c:v>
                </c:pt>
                <c:pt idx="8">
                  <c:v>50.6</c:v>
                </c:pt>
                <c:pt idx="16">
                  <c:v>52.9</c:v>
                </c:pt>
                <c:pt idx="24">
                  <c:v>52.3</c:v>
                </c:pt>
                <c:pt idx="32">
                  <c:v>53.2</c:v>
                </c:pt>
              </c:numCache>
            </c:numRef>
          </c:xVal>
          <c:yVal>
            <c:numRef>
              <c:f>公会計指標分析・財政指標組合せ分析表!$BP$51:$DC$51</c:f>
              <c:numCache>
                <c:formatCode>#,##0.0;"▲ "#,##0.0</c:formatCode>
                <c:ptCount val="40"/>
                <c:pt idx="0">
                  <c:v>19.2</c:v>
                </c:pt>
                <c:pt idx="8">
                  <c:v>25.2</c:v>
                </c:pt>
                <c:pt idx="16">
                  <c:v>21.7</c:v>
                </c:pt>
                <c:pt idx="24">
                  <c:v>19.5</c:v>
                </c:pt>
                <c:pt idx="32">
                  <c:v>8.6</c:v>
                </c:pt>
              </c:numCache>
            </c:numRef>
          </c:yVal>
          <c:smooth val="0"/>
          <c:extLst>
            <c:ext xmlns:c16="http://schemas.microsoft.com/office/drawing/2014/chart" uri="{C3380CC4-5D6E-409C-BE32-E72D297353CC}">
              <c16:uniqueId val="{00000009-ED56-474A-8D64-9B35E48A40F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{B477DAF5-F4AA-4F60-8B38-73EFAAADA97C}</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ED56-474A-8D64-9B35E48A40F2}"/>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{E801769A-4B98-4199-96ED-D251CB4689C2}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D56-474A-8D64-9B35E48A40F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{8E28CBA3-F670-4FFB-8A9F-5D4B78C613B5}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D56-474A-8D64-9B35E48A40F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{FDE23CC2-7630-41BC-A1C4-58B8FF0D421E}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D56-474A-8D64-9B35E48A40F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{27A74BD9-9C9F-4070-B1FB-ED1AC6B041D3}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D56-474A-8D64-9B35E48A40F2}"/>
                </c:ext>
              </c:extLst>
            </c:dLbl>
            <c:dLbl>
              <c:idx val="8"/>
              <c:layout>
                <c:manualLayout>
                  <c:x val="0"/>
                  <c:y val="7.9310610638239683E-3"/>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{97EA67AF-F6BF-4287-A199-695D5437C37B}</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ED56-474A-8D64-9B35E48A40F2}"/>
                </c:ext>
              </c:extLst>
            </c:dLbl>
            <c:dLbl>
              <c:idx val="16"/>
              <c:layout>
                <c:manualLayout>
                  <c:x val="0"/>
                  <c:y val="-7.9310610638240082E-3"/>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{D2466796-9D99-490E-8F12-0FE0640C381A}</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ED56-474A-8D64-9B35E48A40F2}"/>
                </c:ext>
              </c:extLst>
            </c:dLbl>
            <c:dLbl>
              <c:idx val="24"/>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{C0D891A1-FB80-4241-B108-AABBB08CEEEB}</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ED56-474A-8D64-9B35E48A40F2}"/>
                </c:ext>
              </c:extLst>
            </c:dLbl>
            <c:dLbl>
              <c:idx val="32"/>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{5423087E-B347-4C88-B6BA-78602810E4F5}</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ED56-474A-8D64-9B35E48A40F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58.9</c:v>
                </c:pt>
                <c:pt idx="8">
                  <c:v>59.4</c:v>
                </c:pt>
                <c:pt idx="16">
                  <c:v>60.2</c:v>
                </c:pt>
                <c:pt idx="24">
                  <c:v>61</c:v>
                </c:pt>
                <c:pt idx="32">
                  <c:v>62.1</c:v>
                </c:pt>
              </c:numCache>
            </c:numRef>
          </c:xVal>
          <c:yVal>
            <c:numRef>
              <c:f>公会計指標分析・財政指標組合せ分析表!$BP$55:$DC$55</c:f>
              <c:numCache>
                <c:formatCode>#,##0.0;"▲ "#,##0.0</c:formatCode>
                <c:ptCount val="40"/>
                <c:pt idx="0">
                  <c:v>17.399999999999999</c:v>
                </c:pt>
                <c:pt idx="8">
                  <c:v>12.1</c:v>
                </c:pt>
                <c:pt idx="16">
                  <c:v>11.2</c:v>
                </c:pt>
                <c:pt idx="24">
                  <c:v>7.1</c:v>
                </c:pt>
                <c:pt idx="32">
                  <c:v>5</c:v>
                </c:pt>
              </c:numCache>
            </c:numRef>
          </c:yVal>
          <c:smooth val="0"/>
          <c:extLst>
            <c:ext xmlns:c16="http://schemas.microsoft.com/office/drawing/2014/chart" uri="{C3380CC4-5D6E-409C-BE32-E72D297353CC}">
              <c16:uniqueId val="{00000013-ED56-474A-8D64-9B35E48A40F2}"/>
            </c:ext>
          </c:extLst>
        </c:ser>
        <c:dLbls>
          <c:showLegendKey val="0"/>
          <c:showVal val="1"/>
          <c:showCatName val="0"/>
          <c:showSerName val="0"/>
          <c:showPercent val="0"/>
          <c:showBubbleSize val="0"/>
        </c:dLbls>
        <c:axId val="46179840"/>
        <c:axId val="46181760"/>
      </c:scatterChart>
      <c:valAx>
        <c:axId val="46179840"/>
        <c:scaling>
          <c:orientation val="maxMin"/>
          <c:max val="70"/>
          <c:min val="4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3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{8CA61D7B-FD5A-43FE-84C4-68A7FF527CF4}</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D3C3-40C6-AFAF-DD24F3B84FD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{A6462A88-6C92-41CA-A709-A32B95BC21ED}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3C3-40C6-AFAF-DD24F3B84FD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{7DBB4E9B-0AB0-4EA9-81B1-B08BC9E6E9AC}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3C3-40C6-AFAF-DD24F3B84FD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{CD299DDC-6222-4E5C-A373-6819691603D4}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3C3-40C6-AFAF-DD24F3B84FD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{797CAE7D-E0DE-4C08-8161-6E4349084C6B}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3C3-40C6-AFAF-DD24F3B84FD4}"/>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{E53D7D63-7880-4B3B-A909-4E1A635BFF55}</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D3C3-40C6-AFAF-DD24F3B84FD4}"/>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{59EE7F1C-13FC-4DE4-96A4-108B4F71B194}</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D3C3-40C6-AFAF-DD24F3B84FD4}"/>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{FD9AE0B9-D82B-4668-8CB5-0F26868B7543}</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D3C3-40C6-AFAF-DD24F3B84FD4}"/>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{697BB5AB-21D8-4083-990A-66C8AA8559FC}</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D3C3-40C6-AFAF-DD24F3B84FD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0.1</c:v>
                </c:pt>
                <c:pt idx="8">
                  <c:v>0.8</c:v>
                </c:pt>
                <c:pt idx="16">
                  <c:v>1.7</c:v>
                </c:pt>
                <c:pt idx="24">
                  <c:v>2.1</c:v>
                </c:pt>
                <c:pt idx="32">
                  <c:v>2.2999999999999998</c:v>
                </c:pt>
              </c:numCache>
            </c:numRef>
          </c:xVal>
          <c:yVal>
            <c:numRef>
              <c:f>公会計指標分析・財政指標組合せ分析表!$BP$73:$DC$73</c:f>
              <c:numCache>
                <c:formatCode>#,##0.0;"▲ "#,##0.0</c:formatCode>
                <c:ptCount val="40"/>
                <c:pt idx="0">
                  <c:v>19.2</c:v>
                </c:pt>
                <c:pt idx="8">
                  <c:v>25.2</c:v>
                </c:pt>
                <c:pt idx="16">
                  <c:v>21.7</c:v>
                </c:pt>
                <c:pt idx="24">
                  <c:v>19.5</c:v>
                </c:pt>
                <c:pt idx="32">
                  <c:v>8.6</c:v>
                </c:pt>
              </c:numCache>
            </c:numRef>
          </c:yVal>
          <c:smooth val="0"/>
          <c:extLst>
            <c:ext xmlns:c16="http://schemas.microsoft.com/office/drawing/2014/chart" uri="{C3380CC4-5D6E-409C-BE32-E72D297353CC}">
              <c16:uniqueId val="{00000009-D3C3-40C6-AFAF-DD24F3B84FD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{52D91B4B-025F-4FF6-9914-45F0C682E975}</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D3C3-40C6-AFAF-DD24F3B84FD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{C1909CC3-63B9-4DEF-A343-F8D7A70FAC31}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3C3-40C6-AFAF-DD24F3B84FD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{428330FB-44E7-48BD-BD0B-432EC782B9F6}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3C3-40C6-AFAF-DD24F3B84FD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{E2B3AA77-85BC-4D22-AE33-A6EFAC40AFC5}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3C3-40C6-AFAF-DD24F3B84FD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{9F67071E-F566-41C0-ACC7-9C00B639A2A1}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3C3-40C6-AFAF-DD24F3B84FD4}"/>
                </c:ext>
              </c:extLst>
            </c:dLbl>
            <c:dLbl>
              <c:idx val="8"/>
              <c:layout>
                <c:manualLayout>
                  <c:x val="0"/>
                  <c:y val="7.2336799535860849E-3"/>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{00FEA820-838D-47A4-AF93-D2F2CCABFEA3}</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D3C3-40C6-AFAF-DD24F3B84FD4}"/>
                </c:ext>
              </c:extLst>
            </c:dLbl>
            <c:dLbl>
              <c:idx val="16"/>
              <c:layout>
                <c:manualLayout>
                  <c:x val="0"/>
                  <c:y val="-7.2336799535860849E-3"/>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{54536F7F-C999-4683-958E-F339254630E6}</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D3C3-40C6-AFAF-DD24F3B84FD4}"/>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{64EB7A89-0DC6-46A8-ADD6-F84E5D3A0209}</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D3C3-40C6-AFAF-DD24F3B84FD4}"/>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{9C780D57-5C45-4ED8-87A9-3412F8589FBB}</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D3C3-40C6-AFAF-DD24F3B84FD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3.6</c:v>
                </c:pt>
                <c:pt idx="8">
                  <c:v>3.5</c:v>
                </c:pt>
                <c:pt idx="16">
                  <c:v>3.5</c:v>
                </c:pt>
                <c:pt idx="24">
                  <c:v>3.4</c:v>
                </c:pt>
                <c:pt idx="32">
                  <c:v>3.6</c:v>
                </c:pt>
              </c:numCache>
            </c:numRef>
          </c:xVal>
          <c:yVal>
            <c:numRef>
              <c:f>公会計指標分析・財政指標組合せ分析表!$BP$77:$DC$77</c:f>
              <c:numCache>
                <c:formatCode>#,##0.0;"▲ "#,##0.0</c:formatCode>
                <c:ptCount val="40"/>
                <c:pt idx="0">
                  <c:v>17.399999999999999</c:v>
                </c:pt>
                <c:pt idx="8">
                  <c:v>12.1</c:v>
                </c:pt>
                <c:pt idx="16">
                  <c:v>11.2</c:v>
                </c:pt>
                <c:pt idx="24">
                  <c:v>7.1</c:v>
                </c:pt>
                <c:pt idx="32">
                  <c:v>5</c:v>
                </c:pt>
              </c:numCache>
            </c:numRef>
          </c:yVal>
          <c:smooth val="0"/>
          <c:extLst>
            <c:ext xmlns:c16="http://schemas.microsoft.com/office/drawing/2014/chart" uri="{C3380CC4-5D6E-409C-BE32-E72D297353CC}">
              <c16:uniqueId val="{00000013-D3C3-40C6-AFAF-DD24F3B84FD4}"/>
            </c:ext>
          </c:extLst>
        </c:ser>
        <c:dLbls>
          <c:showLegendKey val="0"/>
          <c:showVal val="1"/>
          <c:showCatName val="0"/>
          <c:showSerName val="0"/>
          <c:showPercent val="0"/>
          <c:showBubbleSize val="0"/>
        </c:dLbls>
        <c:axId val="84219776"/>
        <c:axId val="84234240"/>
      </c:scatterChart>
      <c:valAx>
        <c:axId val="84219776"/>
        <c:scaling>
          <c:orientation val="maxMin"/>
          <c:max val="4"/>
          <c:min val="-1"/>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3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64EA2186-45D1-453C-B3FC-ED0A52E1F02B}"/>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1B79C5A3-6F2E-4488-BEB2-2174C3315C2D}"/>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東京都西東京市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元利償還等</a:t>
          </a:r>
          <a:r>
            <a:rPr kumimoji="1" lang="en-US" altLang="ja-JP" sz="1200">
              <a:latin typeface="ＭＳ ゴシック" pitchFamily="49" charset="-128"/>
              <a:ea typeface="ＭＳ ゴシック" pitchFamily="49" charset="-128"/>
            </a:rPr>
            <a:t>(A)｣</a:t>
          </a:r>
          <a:r>
            <a:rPr kumimoji="1" lang="ja-JP" altLang="en-US" sz="1200">
              <a:latin typeface="ＭＳ ゴシック" pitchFamily="49" charset="-128"/>
              <a:ea typeface="ＭＳ ゴシック" pitchFamily="49" charset="-128"/>
            </a:rPr>
            <a:t>のうち、</a:t>
          </a:r>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元利償還金</a:t>
          </a:r>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は、合併特例債が令和３年度に償還が終了する等の要因により、減少した。</a:t>
          </a:r>
        </a:p>
        <a:p>
          <a:r>
            <a:rPr kumimoji="1" lang="ja-JP" altLang="en-US" sz="1200">
              <a:latin typeface="ＭＳ ゴシック" pitchFamily="49" charset="-128"/>
              <a:ea typeface="ＭＳ ゴシック" pitchFamily="49" charset="-128"/>
            </a:rPr>
            <a:t>　一方で、そこから差し引く</a:t>
          </a:r>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算入公債費等</a:t>
          </a:r>
          <a:r>
            <a:rPr kumimoji="1" lang="en-US" altLang="ja-JP" sz="1200">
              <a:latin typeface="ＭＳ ゴシック" pitchFamily="49" charset="-128"/>
              <a:ea typeface="ＭＳ ゴシック" pitchFamily="49" charset="-128"/>
            </a:rPr>
            <a:t>(B)｣</a:t>
          </a:r>
          <a:r>
            <a:rPr kumimoji="1" lang="ja-JP" altLang="en-US" sz="1200">
              <a:latin typeface="ＭＳ ゴシック" pitchFamily="49" charset="-128"/>
              <a:ea typeface="ＭＳ ゴシック" pitchFamily="49" charset="-128"/>
            </a:rPr>
            <a:t>について、都市計画事業関係の地方債の償還が進んだことによる減や、災害復旧費等に係る基準財政需要額の合併特例債の償還が進んだこと等により、大きく減少した。</a:t>
          </a:r>
        </a:p>
        <a:p>
          <a:r>
            <a:rPr kumimoji="1" lang="ja-JP" altLang="en-US" sz="1200">
              <a:latin typeface="ＭＳ ゴシック" pitchFamily="49" charset="-128"/>
              <a:ea typeface="ＭＳ ゴシック" pitchFamily="49" charset="-128"/>
            </a:rPr>
            <a:t>　</a:t>
          </a:r>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元利償還等</a:t>
          </a:r>
          <a:r>
            <a:rPr kumimoji="1" lang="en-US" altLang="ja-JP" sz="1200">
              <a:latin typeface="ＭＳ ゴシック" pitchFamily="49" charset="-128"/>
              <a:ea typeface="ＭＳ ゴシック" pitchFamily="49" charset="-128"/>
            </a:rPr>
            <a:t>(A)｣</a:t>
          </a:r>
          <a:r>
            <a:rPr kumimoji="1" lang="ja-JP" altLang="en-US" sz="1200">
              <a:latin typeface="ＭＳ ゴシック" pitchFamily="49" charset="-128"/>
              <a:ea typeface="ＭＳ ゴシック" pitchFamily="49" charset="-128"/>
            </a:rPr>
            <a:t>の減少幅が、</a:t>
          </a:r>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算入公債費等</a:t>
          </a:r>
          <a:r>
            <a:rPr kumimoji="1" lang="en-US" altLang="ja-JP" sz="1200">
              <a:latin typeface="ＭＳ ゴシック" pitchFamily="49" charset="-128"/>
              <a:ea typeface="ＭＳ ゴシック" pitchFamily="49" charset="-128"/>
            </a:rPr>
            <a:t>(B)｣</a:t>
          </a:r>
          <a:r>
            <a:rPr kumimoji="1" lang="ja-JP" altLang="en-US" sz="1200">
              <a:latin typeface="ＭＳ ゴシック" pitchFamily="49" charset="-128"/>
              <a:ea typeface="ＭＳ ゴシック" pitchFamily="49" charset="-128"/>
            </a:rPr>
            <a:t>の減少幅を下回ったため、前年度比１億</a:t>
          </a:r>
          <a:r>
            <a:rPr kumimoji="1" lang="en-US" altLang="ja-JP" sz="1200">
              <a:latin typeface="ＭＳ ゴシック" pitchFamily="49" charset="-128"/>
              <a:ea typeface="ＭＳ ゴシック" pitchFamily="49" charset="-128"/>
            </a:rPr>
            <a:t>6,000</a:t>
          </a:r>
          <a:r>
            <a:rPr kumimoji="1" lang="ja-JP" altLang="en-US" sz="1200">
              <a:latin typeface="ＭＳ ゴシック" pitchFamily="49" charset="-128"/>
              <a:ea typeface="ＭＳ ゴシック" pitchFamily="49" charset="-128"/>
            </a:rPr>
            <a:t>万円の増加となった。</a:t>
          </a:r>
        </a:p>
        <a:p>
          <a:r>
            <a:rPr kumimoji="1" lang="ja-JP" altLang="en-US" sz="1200">
              <a:latin typeface="ＭＳ ゴシック" pitchFamily="49" charset="-128"/>
              <a:ea typeface="ＭＳ ゴシック" pitchFamily="49" charset="-128"/>
            </a:rPr>
            <a:t>　今後も後年度負担を十分考慮した地方債の借入に努めることにより、元利償還金の抑制を図る。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満期一括償還地方債は利用していない。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東京都西東京市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将来負担額</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は、</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一般会計等に係る地方債の現在高</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が、土木債や臨時財政対策債の影響により減となったほか、「公営企業債等繰入見込額」「組合負担等見込額」の償還も進んだため、減少となった。</a:t>
          </a:r>
        </a:p>
        <a:p>
          <a:r>
            <a:rPr kumimoji="1" lang="ja-JP" altLang="en-US" sz="1400">
              <a:latin typeface="ＭＳ ゴシック" pitchFamily="49" charset="-128"/>
              <a:ea typeface="ＭＳ ゴシック" pitchFamily="49" charset="-128"/>
            </a:rPr>
            <a:t>　一方、「充当可能財源等</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」は、「充当可能特定歳入」「基準財政需要額算入見込額」の減少よりも「充当可能基金」が増加したため増となった。</a:t>
          </a:r>
        </a:p>
        <a:p>
          <a:r>
            <a:rPr kumimoji="1" lang="ja-JP" altLang="en-US" sz="1400">
              <a:latin typeface="ＭＳ ゴシック" pitchFamily="49" charset="-128"/>
              <a:ea typeface="ＭＳ ゴシック" pitchFamily="49" charset="-128"/>
            </a:rPr>
            <a:t>　このため、将来負担比率（分子）は、前年度比</a:t>
          </a:r>
          <a:r>
            <a:rPr kumimoji="1" lang="en-US" altLang="ja-JP" sz="1400">
              <a:latin typeface="ＭＳ ゴシック" pitchFamily="49" charset="-128"/>
              <a:ea typeface="ＭＳ ゴシック" pitchFamily="49" charset="-128"/>
            </a:rPr>
            <a:t>37</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2,200</a:t>
          </a:r>
          <a:r>
            <a:rPr kumimoji="1" lang="ja-JP" altLang="en-US" sz="1400">
              <a:latin typeface="ＭＳ ゴシック" pitchFamily="49" charset="-128"/>
              <a:ea typeface="ＭＳ ゴシック" pitchFamily="49" charset="-128"/>
            </a:rPr>
            <a:t>万円・約</a:t>
          </a:r>
          <a:r>
            <a:rPr kumimoji="1" lang="en-US" altLang="ja-JP" sz="1400">
              <a:latin typeface="ＭＳ ゴシック" pitchFamily="49" charset="-128"/>
              <a:ea typeface="ＭＳ ゴシック" pitchFamily="49" charset="-128"/>
            </a:rPr>
            <a:t>52.6</a:t>
          </a:r>
          <a:r>
            <a:rPr kumimoji="1" lang="ja-JP" altLang="en-US" sz="1400">
              <a:latin typeface="ＭＳ ゴシック" pitchFamily="49" charset="-128"/>
              <a:ea typeface="ＭＳ ゴシック" pitchFamily="49" charset="-128"/>
            </a:rPr>
            <a:t>％減少となった。今後も、後年度負担を十分考慮した地方債の借入に努める。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東京都西東京市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・財政調整基金について、経常経費の見直しなどの予算制度改革により、健全な財政運営に努めた結果、取り崩しを抑制したことから、残高が増加した。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特定目的基金の主な増減理由として、都市計画事業基金は、都市計画税の収入が都市計画事業費を上回った分を積み立てたため、基金残高は増加した。地域福祉基金は、特別会計繰出金の抑制分などから積立を行ったことにより、基金残高は増加した。</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・財政調整基金は、安定した財政運営を行うために、残高に留意しつつ、新型コロナウイルス感染症や原油価格・物価高騰等の影響への対応を含め、必要な行政サービスへの活用も図っていく。</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・特定目的基金については、それぞれの基金の設置の趣旨に則して、確実かつ効率的な運用を行いつつ、優先的に取り組む事業への活用を図るなど、適正な管理・運営に努める。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（基金の使途）</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・都市計画事業基金：都市計画に係る事業の推進</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・まちづくり整備基金：公用又は公共用に供する施設及びその用地の整備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・みどり基金：緑の保護、育成、緑地の確保等の緑地事業の推進</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・地域福祉基金：総合的な地域福祉の推進</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・庁舎整備基金：庁舎及び用地の整備に係る資金</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・都市計画事業基金：都市計画税の収入が都市計画事業費を上回った分を積み立てたため、基金残高は増加した。</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・まちづくり整備基金：校舎等のバリアフリー化改修工事へ活用した一方、ふるさと納税による指定寄附金等を積み立てたため、基金残高は増加した。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・みどり基金：人にやさしいまちづくり条例に基づく寄附金を積み立てたため、基金残高は増加した。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・地域福祉基金：総合的な地域福祉の推進を図るため取り崩した一方で、特別会計繰出金の抑制分などから積立を行ったこと等により基金残高は増加した。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・庁舎整備基金：庁舎整備事業への活用により減少</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・都市計画事業基金：都市計画事業を推進するため、計画的な活用を図っていく。</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・まちづくり整備基金：土地の売払収入が大きな財源となることから、公共施設の適正配置を進めることで、基金残高の回復を図りたい。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・みどり基金：緑の保護、育成、緑地の確保等を図るべく、引き続き残高の確保に努める。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・地域福祉基金：総合的な地域福祉の推進を図るべく、引き続き残高の確保に努める。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・庁舎整備基金：今後庁舎統合方針の見直しを予定しており、適切な活用を検討していく。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・年度間の財源を調整し、財政の効率的執行を図るため、補正予算を含め、</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2,600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万円の取崩しを予算計上したが、目標を踏まえた財政運営に努め</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2,600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万円の取崩しを留保した結果、令和３年度末残高は、標準財政規模の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9.3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％となる</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1,300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万円となった。</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・財政調整基金は、直近３か年において、第４次行財政改革大綱の評価指標の一つとして設定している標準財政規模の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を維持できていない。今後、安定した財政運営を行うためにも、財政調整基金残高の確保は重要であり、目下、新型コロナウイルス感染症や原油価格・物価高騰等の影響への対応を含め、必要な行政サービスへの活用も図りつつ、評価指標における目標の達成を目指す。</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39C28CF3-926B-48E0-BE82-B8F70971B28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A0161DDB-87B8-4E5F-878B-3E7CFB5F128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56F951F7-F9A3-4B26-9F32-28F93B242A65}"/>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2C338613-317D-42D5-82DE-A221DB7E53DF}"/>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BBE1B771-AA17-4463-9C4A-67C38D39A9FC}"/>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D64F4BC7-57C1-4D05-9B51-9BC977506FF3}"/>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東京都西東京市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3785C8B2-9314-4F44-9AF2-B7D2D3640C67}"/>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EE85D87E-52A3-423D-B1BD-D3FA062C596D}"/>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EF966C25-0F88-4515-920E-ED20CA41D3FD}"/>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9D19116-FB25-40A9-9320-165DAF45F817}"/>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EFA7094-154A-46B0-AD88-F04D5837CC73}"/>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F2FEFD8A-616C-4566-B113-0B6D3ABC9488}"/>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205,805
201,162
15.75
85,173,925
80,334,621
3,811,729
42,014,740
53,052,164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3A7F7D03-F46C-4A6A-9E34-BBCE70F19B2D}"/>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1F64D983-E7B1-4241-983D-7E33D7DB35C3}"/>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4E32E571-2C67-483B-8DE1-C237FFD7F323}"/>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2.3
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E6A73620-C589-4F3B-94E5-E9E003923518}"/>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740518B0-08FA-4260-9DD0-6319EE6F46FA}"/>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EBB2A75A-C253-4046-922A-676C7F0BC6BD}"/>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637C1849-427C-489C-99D4-1BC456E7618E}"/>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6DDD1F37-1874-43BC-8A2E-485A1DA6597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69F453CA-16DE-482E-8BE2-F039A1FA9B75}"/>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ED548650-DAC7-4425-AD2D-3F7C8FB69A66}"/>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16227632-F5EC-485B-BD0E-75ED33C5D2BF}"/>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B01F8262-F801-4D20-8B89-177CB7ADB7A5}"/>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53AF72EB-51B5-44DE-ACE7-2ECCB4A0E9BE}"/>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F3CE18BF-0771-44AB-9DB0-D29816E5A104}"/>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323F3397-455B-4974-8F4C-5C0F8CC6E2B7}"/>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37B3A4F0-7F58-47B2-828A-61A9B5FC8EAD}"/>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7901C0DD-558B-46B5-877C-6ED464D09C6A}"/>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70DC189E-E9D6-48F2-9D68-AD94D9F4AE4E}"/>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FB196396-088C-485E-95CA-60FC1BE4113F}"/>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6AF9937D-7E0A-4819-9E19-51792671D2E7}"/>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8DD08637-3CBC-4E39-B6B8-76AD5C092182}"/>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BF5DAC8E-1D9F-4FA2-A3C5-A8CAFE7CBFFD}"/>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3F0CD144-5F7F-4E0D-AC7D-1614EC1E747F}"/>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AAD64A3E-4A7C-4B2D-A897-719AD1CD577F}"/>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886C8A57-F65A-470A-88A0-283C3495A0F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[ 53.2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CFBF89F9-9E40-426A-82FD-92557EAD5DC7}"/>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6757A119-206E-4733-924C-8432E49BE4BD}"/>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AC9D8ECE-5C36-4F69-88B6-4EFAE32B686E}"/>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A11579B6-579D-4ABE-AE14-2BB9CB4A97AB}"/>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8FA08062-3A44-4DC1-8659-483827AF261F}"/>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BA1208AD-685F-4630-B321-EA9D498D8CEC}"/>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CFE6BAE1-4AE1-4664-9183-22181C368F45}"/>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AD48B961-4CD5-4824-BB48-944775CDF1E9}"/>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C90A6924-4033-4FD9-B1B1-30F7F023C654}"/>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6CA500-B22A-48BD-956A-5315C101D077}"/>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有形固定資産減価償却率は</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53.2</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％、前年度比</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0.9</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ポイントの増とな</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ったものの</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、類似団体平均を</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8.9</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ポイント下回る結果となった。これは、</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新規の有形固定資産増加</a:t>
          </a:r>
          <a:r>
            <a:rPr kumimoji="1"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に繋がる工事等を実施したものの、</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減価償却累計額の増加額が新規の有形固定資産増加額を上回ったことが主な要因である。今後の公共施設等の老朽化への対応を見据え、次期総合計画策定に合わせて、令和５年度に改定予定の公共施設等総合管理計画等に基づき、計画的な維持管理や効果的・効率的な施設再編等について検討する。</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6C58C2A7-D9EE-4535-B42E-9BF261C37245}"/>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F319FE80-A928-410F-9EC8-3BE1EEF08DF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B1596729-A480-4DBA-B0AE-7E8597D64808}"/>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81B2D217-4F3D-4338-B09A-45450A10BBD1}"/>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a:extLst>
            <a:ext uri="{FF2B5EF4-FFF2-40B4-BE49-F238E27FC236}">
              <a16:creationId xmlns:a16="http://schemas.microsoft.com/office/drawing/2014/main" id="{947FC22E-30C7-4830-8930-57E39C333C87}"/>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6780CEF9-EF41-4467-91A8-1613BA023382}"/>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E63FEE0E-F3CC-42B2-8C85-F56DB4C3D49C}"/>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E5BDA57C-D708-4E7A-AF9B-D1DB337F7C98}"/>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C161096B-99D1-417F-B432-0F1622261E16}"/>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6B6303ED-1E46-4255-9B44-C6985969D432}"/>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96C65F02-13DE-49E5-A701-A1398C3BE960}"/>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1AE0DCD6-5199-405F-BBF5-384E9AADB9E5}"/>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8C21DFE4-4068-4CDC-A85F-DAF6BAD0455B}"/>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8283717A-0E2E-43AE-A394-A3318934ECFA}"/>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a:extLst>
            <a:ext uri="{FF2B5EF4-FFF2-40B4-BE49-F238E27FC236}">
              <a16:creationId xmlns:a16="http://schemas.microsoft.com/office/drawing/2014/main" id="{1EF76089-CB48-4B51-A9F6-FA4859C5102A}"/>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0F7C091B-C9F0-4C25-8B0B-92590CC51D92}"/>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92075</xdr:rowOff>
    </xdr:from>
    <xdr:to>
      <xdr:col>23</xdr:col>
      <xdr:colOff>85090</xdr:colOff>
      <xdr:row>34</xdr:row>
      <xdr:rowOff>68580</xdr:rowOff>
    </xdr:to>
    <xdr:cxnSp macro="">
      <xdr:nvCxnSpPr>
        <xdr:cNvPr id="65" name="直線コネクタ 64">
          <a:extLst>
            <a:ext uri="{FF2B5EF4-FFF2-40B4-BE49-F238E27FC236}">
              <a16:creationId xmlns:a16="http://schemas.microsoft.com/office/drawing/2014/main" id="{4071BA49-A98C-42AD-9FB0-B41FDD426C1C}"/>
            </a:ext>
          </a:extLst>
        </xdr:cNvPr>
        <xdr:cNvCxnSpPr/>
      </xdr:nvCxnSpPr>
      <xdr:spPr>
        <a:xfrm flipV="1">
          <a:off x="4760595" y="5492750"/>
          <a:ext cx="1270" cy="1176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72407</xdr:rowOff>
    </xdr:from>
    <xdr:ext cx="405111" cy="259045"/>
    <xdr:sp macro="" textlink="">
      <xdr:nvSpPr>
        <xdr:cNvPr id="66" name="有形固定資産減価償却率最小値テキスト">
          <a:extLst>
            <a:ext uri="{FF2B5EF4-FFF2-40B4-BE49-F238E27FC236}">
              <a16:creationId xmlns:a16="http://schemas.microsoft.com/office/drawing/2014/main" id="{95AA50C7-D0FF-4043-86BB-934523646CCA}"/>
            </a:ext>
          </a:extLst>
        </xdr:cNvPr>
        <xdr:cNvSpPr txBox="1"/>
      </xdr:nvSpPr>
      <xdr:spPr>
        <a:xfrm>
          <a:off x="4813300" y="667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68580</xdr:rowOff>
    </xdr:from>
    <xdr:to>
      <xdr:col>23</xdr:col>
      <xdr:colOff>174625</xdr:colOff>
      <xdr:row>34</xdr:row>
      <xdr:rowOff>68580</xdr:rowOff>
    </xdr:to>
    <xdr:cxnSp macro="">
      <xdr:nvCxnSpPr>
        <xdr:cNvPr id="67" name="直線コネクタ 66">
          <a:extLst>
            <a:ext uri="{FF2B5EF4-FFF2-40B4-BE49-F238E27FC236}">
              <a16:creationId xmlns:a16="http://schemas.microsoft.com/office/drawing/2014/main" id="{D00AD4DE-8B45-4CD2-84AF-A4BA52B62A44}"/>
            </a:ext>
          </a:extLst>
        </xdr:cNvPr>
        <xdr:cNvCxnSpPr/>
      </xdr:nvCxnSpPr>
      <xdr:spPr>
        <a:xfrm>
          <a:off x="4673600" y="6669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38752</xdr:rowOff>
    </xdr:from>
    <xdr:ext cx="405111" cy="259045"/>
    <xdr:sp macro="" textlink="">
      <xdr:nvSpPr>
        <xdr:cNvPr id="68" name="有形固定資産減価償却率最大値テキスト">
          <a:extLst>
            <a:ext uri="{FF2B5EF4-FFF2-40B4-BE49-F238E27FC236}">
              <a16:creationId xmlns:a16="http://schemas.microsoft.com/office/drawing/2014/main" id="{FC9428FB-1C30-4BA9-B295-1219A47F9747}"/>
            </a:ext>
          </a:extLst>
        </xdr:cNvPr>
        <xdr:cNvSpPr txBox="1"/>
      </xdr:nvSpPr>
      <xdr:spPr>
        <a:xfrm>
          <a:off x="4813300" y="526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92075</xdr:rowOff>
    </xdr:from>
    <xdr:to>
      <xdr:col>23</xdr:col>
      <xdr:colOff>174625</xdr:colOff>
      <xdr:row>27</xdr:row>
      <xdr:rowOff>92075</xdr:rowOff>
    </xdr:to>
    <xdr:cxnSp macro="">
      <xdr:nvCxnSpPr>
        <xdr:cNvPr id="69" name="直線コネクタ 68">
          <a:extLst>
            <a:ext uri="{FF2B5EF4-FFF2-40B4-BE49-F238E27FC236}">
              <a16:creationId xmlns:a16="http://schemas.microsoft.com/office/drawing/2014/main" id="{50105977-5EFB-42D3-9EB0-5BE841D3196E}"/>
            </a:ext>
          </a:extLst>
        </xdr:cNvPr>
        <xdr:cNvCxnSpPr/>
      </xdr:nvCxnSpPr>
      <xdr:spPr>
        <a:xfrm>
          <a:off x="4673600" y="5492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120667</xdr:rowOff>
    </xdr:from>
    <xdr:ext cx="405111" cy="259045"/>
    <xdr:sp macro="" textlink="">
      <xdr:nvSpPr>
        <xdr:cNvPr id="70" name="有形固定資産減価償却率平均値テキスト">
          <a:extLst>
            <a:ext uri="{FF2B5EF4-FFF2-40B4-BE49-F238E27FC236}">
              <a16:creationId xmlns:a16="http://schemas.microsoft.com/office/drawing/2014/main" id="{DE29F6D9-CEDA-449A-8145-947C41DB26BD}"/>
            </a:ext>
          </a:extLst>
        </xdr:cNvPr>
        <xdr:cNvSpPr txBox="1"/>
      </xdr:nvSpPr>
      <xdr:spPr>
        <a:xfrm>
          <a:off x="4813300" y="60356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142240</xdr:rowOff>
    </xdr:from>
    <xdr:to>
      <xdr:col>23</xdr:col>
      <xdr:colOff>136525</xdr:colOff>
      <xdr:row>31</xdr:row>
      <xdr:rowOff>72390</xdr:rowOff>
    </xdr:to>
    <xdr:sp macro="" textlink="">
      <xdr:nvSpPr>
        <xdr:cNvPr id="71" name="フローチャート: 判断 70">
          <a:extLst>
            <a:ext uri="{FF2B5EF4-FFF2-40B4-BE49-F238E27FC236}">
              <a16:creationId xmlns:a16="http://schemas.microsoft.com/office/drawing/2014/main" id="{063F244D-47B6-47CA-8090-8836F92121BF}"/>
            </a:ext>
          </a:extLst>
        </xdr:cNvPr>
        <xdr:cNvSpPr/>
      </xdr:nvSpPr>
      <xdr:spPr>
        <a:xfrm>
          <a:off x="4711700" y="605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102658</xdr:rowOff>
    </xdr:from>
    <xdr:to>
      <xdr:col>19</xdr:col>
      <xdr:colOff>187325</xdr:colOff>
      <xdr:row>31</xdr:row>
      <xdr:rowOff>32808</xdr:rowOff>
    </xdr:to>
    <xdr:sp macro="" textlink="">
      <xdr:nvSpPr>
        <xdr:cNvPr id="72" name="フローチャート: 判断 71">
          <a:extLst>
            <a:ext uri="{FF2B5EF4-FFF2-40B4-BE49-F238E27FC236}">
              <a16:creationId xmlns:a16="http://schemas.microsoft.com/office/drawing/2014/main" id="{B1B8402D-FD17-408A-A6D8-F3619BF91525}"/>
            </a:ext>
          </a:extLst>
        </xdr:cNvPr>
        <xdr:cNvSpPr/>
      </xdr:nvSpPr>
      <xdr:spPr>
        <a:xfrm>
          <a:off x="4000500" y="6017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73872</xdr:rowOff>
    </xdr:from>
    <xdr:to>
      <xdr:col>15</xdr:col>
      <xdr:colOff>187325</xdr:colOff>
      <xdr:row>31</xdr:row>
      <xdr:rowOff>4022</xdr:rowOff>
    </xdr:to>
    <xdr:sp macro="" textlink="">
      <xdr:nvSpPr>
        <xdr:cNvPr id="73" name="フローチャート: 判断 72">
          <a:extLst>
            <a:ext uri="{FF2B5EF4-FFF2-40B4-BE49-F238E27FC236}">
              <a16:creationId xmlns:a16="http://schemas.microsoft.com/office/drawing/2014/main" id="{6E6E8548-8C88-40A3-A79E-29889B474AF1}"/>
            </a:ext>
          </a:extLst>
        </xdr:cNvPr>
        <xdr:cNvSpPr/>
      </xdr:nvSpPr>
      <xdr:spPr>
        <a:xfrm>
          <a:off x="3238500" y="5988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45085</xdr:rowOff>
    </xdr:from>
    <xdr:to>
      <xdr:col>11</xdr:col>
      <xdr:colOff>187325</xdr:colOff>
      <xdr:row>30</xdr:row>
      <xdr:rowOff>146685</xdr:rowOff>
    </xdr:to>
    <xdr:sp macro="" textlink="">
      <xdr:nvSpPr>
        <xdr:cNvPr id="74" name="フローチャート: 判断 73">
          <a:extLst>
            <a:ext uri="{FF2B5EF4-FFF2-40B4-BE49-F238E27FC236}">
              <a16:creationId xmlns:a16="http://schemas.microsoft.com/office/drawing/2014/main" id="{C40E3F24-11EE-46F1-B809-4CBBBA7ACE13}"/>
            </a:ext>
          </a:extLst>
        </xdr:cNvPr>
        <xdr:cNvSpPr/>
      </xdr:nvSpPr>
      <xdr:spPr>
        <a:xfrm>
          <a:off x="2476500" y="596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27093</xdr:rowOff>
    </xdr:from>
    <xdr:to>
      <xdr:col>7</xdr:col>
      <xdr:colOff>187325</xdr:colOff>
      <xdr:row>30</xdr:row>
      <xdr:rowOff>128693</xdr:rowOff>
    </xdr:to>
    <xdr:sp macro="" textlink="">
      <xdr:nvSpPr>
        <xdr:cNvPr id="75" name="フローチャート: 判断 74">
          <a:extLst>
            <a:ext uri="{FF2B5EF4-FFF2-40B4-BE49-F238E27FC236}">
              <a16:creationId xmlns:a16="http://schemas.microsoft.com/office/drawing/2014/main" id="{D1B833D3-754A-4113-9873-1BD58E075CAF}"/>
            </a:ext>
          </a:extLst>
        </xdr:cNvPr>
        <xdr:cNvSpPr/>
      </xdr:nvSpPr>
      <xdr:spPr>
        <a:xfrm>
          <a:off x="1714500" y="5942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D451BCB9-6D34-4150-B6C9-419D59DF8FC2}"/>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C67BA6AD-2B26-48D8-995E-FA76F2EEAF7A}"/>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74CDBFE1-2F6D-425B-B1A0-07907A9422B1}"/>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2E9E7FF7-DD90-497A-A290-F1BBEC576F07}"/>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6409F19E-8437-4297-9EF4-EB2DEAC16A5B}"/>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164888</xdr:rowOff>
    </xdr:from>
    <xdr:to>
      <xdr:col>23</xdr:col>
      <xdr:colOff>136525</xdr:colOff>
      <xdr:row>29</xdr:row>
      <xdr:rowOff>95038</xdr:rowOff>
    </xdr:to>
    <xdr:sp macro="" textlink="">
      <xdr:nvSpPr>
        <xdr:cNvPr id="81" name="楕円 80">
          <a:extLst>
            <a:ext uri="{FF2B5EF4-FFF2-40B4-BE49-F238E27FC236}">
              <a16:creationId xmlns:a16="http://schemas.microsoft.com/office/drawing/2014/main" id="{3433CFF7-7071-45B5-81F1-E434572CBB63}"/>
            </a:ext>
          </a:extLst>
        </xdr:cNvPr>
        <xdr:cNvSpPr/>
      </xdr:nvSpPr>
      <xdr:spPr>
        <a:xfrm>
          <a:off x="4711700" y="5737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16315</xdr:rowOff>
    </xdr:from>
    <xdr:ext cx="405111" cy="259045"/>
    <xdr:sp macro="" textlink="">
      <xdr:nvSpPr>
        <xdr:cNvPr id="82" name="有形固定資産減価償却率該当値テキスト">
          <a:extLst>
            <a:ext uri="{FF2B5EF4-FFF2-40B4-BE49-F238E27FC236}">
              <a16:creationId xmlns:a16="http://schemas.microsoft.com/office/drawing/2014/main" id="{6B0B8800-BDD2-42E8-8F95-BA8BF7ED2658}"/>
            </a:ext>
          </a:extLst>
        </xdr:cNvPr>
        <xdr:cNvSpPr txBox="1"/>
      </xdr:nvSpPr>
      <xdr:spPr>
        <a:xfrm>
          <a:off x="4813300" y="5588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132503</xdr:rowOff>
    </xdr:from>
    <xdr:to>
      <xdr:col>19</xdr:col>
      <xdr:colOff>187325</xdr:colOff>
      <xdr:row>29</xdr:row>
      <xdr:rowOff>62653</xdr:rowOff>
    </xdr:to>
    <xdr:sp macro="" textlink="">
      <xdr:nvSpPr>
        <xdr:cNvPr id="83" name="楕円 82">
          <a:extLst>
            <a:ext uri="{FF2B5EF4-FFF2-40B4-BE49-F238E27FC236}">
              <a16:creationId xmlns:a16="http://schemas.microsoft.com/office/drawing/2014/main" id="{2F291DA8-0580-4AC1-BA67-D3DDE5BAA7D8}"/>
            </a:ext>
          </a:extLst>
        </xdr:cNvPr>
        <xdr:cNvSpPr/>
      </xdr:nvSpPr>
      <xdr:spPr>
        <a:xfrm>
          <a:off x="4000500" y="570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11853</xdr:rowOff>
    </xdr:from>
    <xdr:to>
      <xdr:col>23</xdr:col>
      <xdr:colOff>85725</xdr:colOff>
      <xdr:row>29</xdr:row>
      <xdr:rowOff>44238</xdr:rowOff>
    </xdr:to>
    <xdr:cxnSp macro="">
      <xdr:nvCxnSpPr>
        <xdr:cNvPr id="84" name="直線コネクタ 83">
          <a:extLst>
            <a:ext uri="{FF2B5EF4-FFF2-40B4-BE49-F238E27FC236}">
              <a16:creationId xmlns:a16="http://schemas.microsoft.com/office/drawing/2014/main" id="{CFDF6DD8-E179-490D-A70C-7A9B11155BB2}"/>
            </a:ext>
          </a:extLst>
        </xdr:cNvPr>
        <xdr:cNvCxnSpPr/>
      </xdr:nvCxnSpPr>
      <xdr:spPr>
        <a:xfrm>
          <a:off x="4051300" y="5755428"/>
          <a:ext cx="711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154093</xdr:rowOff>
    </xdr:from>
    <xdr:to>
      <xdr:col>15</xdr:col>
      <xdr:colOff>187325</xdr:colOff>
      <xdr:row>29</xdr:row>
      <xdr:rowOff>84243</xdr:rowOff>
    </xdr:to>
    <xdr:sp macro="" textlink="">
      <xdr:nvSpPr>
        <xdr:cNvPr id="85" name="楕円 84">
          <a:extLst>
            <a:ext uri="{FF2B5EF4-FFF2-40B4-BE49-F238E27FC236}">
              <a16:creationId xmlns:a16="http://schemas.microsoft.com/office/drawing/2014/main" id="{827B42F0-FC6C-431F-84E0-B6FCC9A83879}"/>
            </a:ext>
          </a:extLst>
        </xdr:cNvPr>
        <xdr:cNvSpPr/>
      </xdr:nvSpPr>
      <xdr:spPr>
        <a:xfrm>
          <a:off x="3238500" y="5726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11853</xdr:rowOff>
    </xdr:from>
    <xdr:to>
      <xdr:col>19</xdr:col>
      <xdr:colOff>136525</xdr:colOff>
      <xdr:row>29</xdr:row>
      <xdr:rowOff>33443</xdr:rowOff>
    </xdr:to>
    <xdr:cxnSp macro="">
      <xdr:nvCxnSpPr>
        <xdr:cNvPr id="86" name="直線コネクタ 85">
          <a:extLst>
            <a:ext uri="{FF2B5EF4-FFF2-40B4-BE49-F238E27FC236}">
              <a16:creationId xmlns:a16="http://schemas.microsoft.com/office/drawing/2014/main" id="{18F733E5-AC84-4943-845F-55266C8C869A}"/>
            </a:ext>
          </a:extLst>
        </xdr:cNvPr>
        <xdr:cNvCxnSpPr/>
      </xdr:nvCxnSpPr>
      <xdr:spPr>
        <a:xfrm flipV="1">
          <a:off x="3289300" y="5755428"/>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71332</xdr:rowOff>
    </xdr:from>
    <xdr:to>
      <xdr:col>11</xdr:col>
      <xdr:colOff>187325</xdr:colOff>
      <xdr:row>29</xdr:row>
      <xdr:rowOff>1482</xdr:rowOff>
    </xdr:to>
    <xdr:sp macro="" textlink="">
      <xdr:nvSpPr>
        <xdr:cNvPr id="87" name="楕円 86">
          <a:extLst>
            <a:ext uri="{FF2B5EF4-FFF2-40B4-BE49-F238E27FC236}">
              <a16:creationId xmlns:a16="http://schemas.microsoft.com/office/drawing/2014/main" id="{25A3CC10-C854-4091-821A-68AFDAA06EC6}"/>
            </a:ext>
          </a:extLst>
        </xdr:cNvPr>
        <xdr:cNvSpPr/>
      </xdr:nvSpPr>
      <xdr:spPr>
        <a:xfrm>
          <a:off x="2476500" y="5643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122132</xdr:rowOff>
    </xdr:from>
    <xdr:to>
      <xdr:col>15</xdr:col>
      <xdr:colOff>136525</xdr:colOff>
      <xdr:row>29</xdr:row>
      <xdr:rowOff>33443</xdr:rowOff>
    </xdr:to>
    <xdr:cxnSp macro="">
      <xdr:nvCxnSpPr>
        <xdr:cNvPr id="88" name="直線コネクタ 87">
          <a:extLst>
            <a:ext uri="{FF2B5EF4-FFF2-40B4-BE49-F238E27FC236}">
              <a16:creationId xmlns:a16="http://schemas.microsoft.com/office/drawing/2014/main" id="{1307F81C-D37B-4392-8DB0-D7447C7C8517}"/>
            </a:ext>
          </a:extLst>
        </xdr:cNvPr>
        <xdr:cNvCxnSpPr/>
      </xdr:nvCxnSpPr>
      <xdr:spPr>
        <a:xfrm>
          <a:off x="2527300" y="5694257"/>
          <a:ext cx="762000" cy="82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110913</xdr:rowOff>
    </xdr:from>
    <xdr:to>
      <xdr:col>7</xdr:col>
      <xdr:colOff>187325</xdr:colOff>
      <xdr:row>29</xdr:row>
      <xdr:rowOff>41063</xdr:rowOff>
    </xdr:to>
    <xdr:sp macro="" textlink="">
      <xdr:nvSpPr>
        <xdr:cNvPr id="89" name="楕円 88">
          <a:extLst>
            <a:ext uri="{FF2B5EF4-FFF2-40B4-BE49-F238E27FC236}">
              <a16:creationId xmlns:a16="http://schemas.microsoft.com/office/drawing/2014/main" id="{90D8CBB9-1797-4A30-84C4-FB185195F52A}"/>
            </a:ext>
          </a:extLst>
        </xdr:cNvPr>
        <xdr:cNvSpPr/>
      </xdr:nvSpPr>
      <xdr:spPr>
        <a:xfrm>
          <a:off x="1714500" y="5683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122132</xdr:rowOff>
    </xdr:from>
    <xdr:to>
      <xdr:col>11</xdr:col>
      <xdr:colOff>136525</xdr:colOff>
      <xdr:row>28</xdr:row>
      <xdr:rowOff>161713</xdr:rowOff>
    </xdr:to>
    <xdr:cxnSp macro="">
      <xdr:nvCxnSpPr>
        <xdr:cNvPr id="90" name="直線コネクタ 89">
          <a:extLst>
            <a:ext uri="{FF2B5EF4-FFF2-40B4-BE49-F238E27FC236}">
              <a16:creationId xmlns:a16="http://schemas.microsoft.com/office/drawing/2014/main" id="{72FEC0B5-E883-4DA5-B0A4-EEB47163D038}"/>
            </a:ext>
          </a:extLst>
        </xdr:cNvPr>
        <xdr:cNvCxnSpPr/>
      </xdr:nvCxnSpPr>
      <xdr:spPr>
        <a:xfrm flipV="1">
          <a:off x="1765300" y="5694257"/>
          <a:ext cx="762000" cy="39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23935</xdr:rowOff>
    </xdr:from>
    <xdr:ext cx="405111" cy="259045"/>
    <xdr:sp macro="" textlink="">
      <xdr:nvSpPr>
        <xdr:cNvPr id="91" name="n_1aveValue有形固定資産減価償却率">
          <a:extLst>
            <a:ext uri="{FF2B5EF4-FFF2-40B4-BE49-F238E27FC236}">
              <a16:creationId xmlns:a16="http://schemas.microsoft.com/office/drawing/2014/main" id="{C6B3E5D3-9E63-439D-8C42-D6BB11CFB39F}"/>
            </a:ext>
          </a:extLst>
        </xdr:cNvPr>
        <xdr:cNvSpPr txBox="1"/>
      </xdr:nvSpPr>
      <xdr:spPr>
        <a:xfrm>
          <a:off x="3836044" y="6110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166599</xdr:rowOff>
    </xdr:from>
    <xdr:ext cx="405111" cy="259045"/>
    <xdr:sp macro="" textlink="">
      <xdr:nvSpPr>
        <xdr:cNvPr id="92" name="n_2aveValue有形固定資産減価償却率">
          <a:extLst>
            <a:ext uri="{FF2B5EF4-FFF2-40B4-BE49-F238E27FC236}">
              <a16:creationId xmlns:a16="http://schemas.microsoft.com/office/drawing/2014/main" id="{CA7DDAD1-82C5-4FBE-A69B-9A2E1A44CC9C}"/>
            </a:ext>
          </a:extLst>
        </xdr:cNvPr>
        <xdr:cNvSpPr txBox="1"/>
      </xdr:nvSpPr>
      <xdr:spPr>
        <a:xfrm>
          <a:off x="3086744" y="6081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137812</xdr:rowOff>
    </xdr:from>
    <xdr:ext cx="405111" cy="259045"/>
    <xdr:sp macro="" textlink="">
      <xdr:nvSpPr>
        <xdr:cNvPr id="93" name="n_3aveValue有形固定資産減価償却率">
          <a:extLst>
            <a:ext uri="{FF2B5EF4-FFF2-40B4-BE49-F238E27FC236}">
              <a16:creationId xmlns:a16="http://schemas.microsoft.com/office/drawing/2014/main" id="{8D975BE4-1635-409B-89D5-9F8D7583DE22}"/>
            </a:ext>
          </a:extLst>
        </xdr:cNvPr>
        <xdr:cNvSpPr txBox="1"/>
      </xdr:nvSpPr>
      <xdr:spPr>
        <a:xfrm>
          <a:off x="23247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119820</xdr:rowOff>
    </xdr:from>
    <xdr:ext cx="405111" cy="259045"/>
    <xdr:sp macro="" textlink="">
      <xdr:nvSpPr>
        <xdr:cNvPr id="94" name="n_4aveValue有形固定資産減価償却率">
          <a:extLst>
            <a:ext uri="{FF2B5EF4-FFF2-40B4-BE49-F238E27FC236}">
              <a16:creationId xmlns:a16="http://schemas.microsoft.com/office/drawing/2014/main" id="{0B017633-3E25-47A1-80A4-DE60B20DDAFF}"/>
            </a:ext>
          </a:extLst>
        </xdr:cNvPr>
        <xdr:cNvSpPr txBox="1"/>
      </xdr:nvSpPr>
      <xdr:spPr>
        <a:xfrm>
          <a:off x="1562744" y="6034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79180</xdr:rowOff>
    </xdr:from>
    <xdr:ext cx="405111" cy="259045"/>
    <xdr:sp macro="" textlink="">
      <xdr:nvSpPr>
        <xdr:cNvPr id="95" name="n_1mainValue有形固定資産減価償却率">
          <a:extLst>
            <a:ext uri="{FF2B5EF4-FFF2-40B4-BE49-F238E27FC236}">
              <a16:creationId xmlns:a16="http://schemas.microsoft.com/office/drawing/2014/main" id="{6DC22182-9AF4-43DC-946C-38CA04DF6490}"/>
            </a:ext>
          </a:extLst>
        </xdr:cNvPr>
        <xdr:cNvSpPr txBox="1"/>
      </xdr:nvSpPr>
      <xdr:spPr>
        <a:xfrm>
          <a:off x="3836044" y="5479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100770</xdr:rowOff>
    </xdr:from>
    <xdr:ext cx="405111" cy="259045"/>
    <xdr:sp macro="" textlink="">
      <xdr:nvSpPr>
        <xdr:cNvPr id="96" name="n_2mainValue有形固定資産減価償却率">
          <a:extLst>
            <a:ext uri="{FF2B5EF4-FFF2-40B4-BE49-F238E27FC236}">
              <a16:creationId xmlns:a16="http://schemas.microsoft.com/office/drawing/2014/main" id="{7F7C5527-4C5A-4DB4-9E66-B99B5AF11B1B}"/>
            </a:ext>
          </a:extLst>
        </xdr:cNvPr>
        <xdr:cNvSpPr txBox="1"/>
      </xdr:nvSpPr>
      <xdr:spPr>
        <a:xfrm>
          <a:off x="3086744" y="5501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18009</xdr:rowOff>
    </xdr:from>
    <xdr:ext cx="405111" cy="259045"/>
    <xdr:sp macro="" textlink="">
      <xdr:nvSpPr>
        <xdr:cNvPr id="97" name="n_3mainValue有形固定資産減価償却率">
          <a:extLst>
            <a:ext uri="{FF2B5EF4-FFF2-40B4-BE49-F238E27FC236}">
              <a16:creationId xmlns:a16="http://schemas.microsoft.com/office/drawing/2014/main" id="{2BD2182F-EE12-467D-ADB6-068B2E13DD88}"/>
            </a:ext>
          </a:extLst>
        </xdr:cNvPr>
        <xdr:cNvSpPr txBox="1"/>
      </xdr:nvSpPr>
      <xdr:spPr>
        <a:xfrm>
          <a:off x="2324744" y="5418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57590</xdr:rowOff>
    </xdr:from>
    <xdr:ext cx="405111" cy="259045"/>
    <xdr:sp macro="" textlink="">
      <xdr:nvSpPr>
        <xdr:cNvPr id="98" name="n_4mainValue有形固定資産減価償却率">
          <a:extLst>
            <a:ext uri="{FF2B5EF4-FFF2-40B4-BE49-F238E27FC236}">
              <a16:creationId xmlns:a16="http://schemas.microsoft.com/office/drawing/2014/main" id="{FD2E5C89-00B9-4135-8BB1-1E0758C61958}"/>
            </a:ext>
          </a:extLst>
        </xdr:cNvPr>
        <xdr:cNvSpPr txBox="1"/>
      </xdr:nvSpPr>
      <xdr:spPr>
        <a:xfrm>
          <a:off x="1562744" y="5458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id="{752BC306-4AA3-4C46-B5FF-BCDFF84CEA89}"/>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id="{6EBFCC35-7E8B-417C-B114-87F6CA4FE537}"/>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a:extLst>
            <a:ext uri="{FF2B5EF4-FFF2-40B4-BE49-F238E27FC236}">
              <a16:creationId xmlns:a16="http://schemas.microsoft.com/office/drawing/2014/main" id="{6C6755F3-0843-4BB2-A7F6-8762293EEEBF}"/>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[ 372.5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9120A400-0E73-4F50-99F3-B5FBA27D472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189E9D8D-B8BC-45B3-B2EA-48C6E80D49E8}"/>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AED15AEB-DE8B-475F-8C70-C0E20A053CC1}"/>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4869498A-3F92-4281-8CFF-8E3AC5A9598F}"/>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FA7AE0F8-E0C7-496C-8F45-0C4D9F08FA21}"/>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D8DFACE1-3A42-442F-B7E7-FBD5772958EF}"/>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90654700-C0BA-446E-81C1-FF0A33301218}"/>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FED74BE4-4475-497A-9C4A-78C54E90CD81}"/>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6D22A194-0A43-4FD6-BF53-E9CB66E62BA2}"/>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B96EDB20-61CD-4612-B383-4485632B5056}"/>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債務償還比率は</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372.5</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％、前年度比</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243.6</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ポイントの減となった。</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地方債</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の償還が進んだこと</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等</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が要因として考えられる。</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今後</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も</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、公債費の償還額以下に地方債の発行額を抑制することを目指しながら財政の健全化に努めていく。</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id="{811F670E-1FE6-42C6-94F2-4360B6F7A5F4}"/>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154C32CE-FB6B-4FE1-91BA-A6F29BAF43BB}"/>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a:extLst>
            <a:ext uri="{FF2B5EF4-FFF2-40B4-BE49-F238E27FC236}">
              <a16:creationId xmlns:a16="http://schemas.microsoft.com/office/drawing/2014/main" id="{CAF18A52-20D6-43DA-B5CE-D16FAC60C451}"/>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a:extLst>
            <a:ext uri="{FF2B5EF4-FFF2-40B4-BE49-F238E27FC236}">
              <a16:creationId xmlns:a16="http://schemas.microsoft.com/office/drawing/2014/main" id="{25AC601A-9D5E-4C4A-91F6-7A06C03FD20C}"/>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16" name="テキスト ボックス 115">
          <a:extLst>
            <a:ext uri="{FF2B5EF4-FFF2-40B4-BE49-F238E27FC236}">
              <a16:creationId xmlns:a16="http://schemas.microsoft.com/office/drawing/2014/main" id="{9FD6D821-F9B6-4EF8-90A1-30185EE650FC}"/>
            </a:ext>
          </a:extLst>
        </xdr:cNvPr>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a:extLst>
            <a:ext uri="{FF2B5EF4-FFF2-40B4-BE49-F238E27FC236}">
              <a16:creationId xmlns:a16="http://schemas.microsoft.com/office/drawing/2014/main" id="{315D8EF2-1029-4E63-B8A4-EA8AEFC6B2AE}"/>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a:extLst>
            <a:ext uri="{FF2B5EF4-FFF2-40B4-BE49-F238E27FC236}">
              <a16:creationId xmlns:a16="http://schemas.microsoft.com/office/drawing/2014/main" id="{825559F9-C714-4356-97E8-944B40CD5665}"/>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a:extLst>
            <a:ext uri="{FF2B5EF4-FFF2-40B4-BE49-F238E27FC236}">
              <a16:creationId xmlns:a16="http://schemas.microsoft.com/office/drawing/2014/main" id="{5B17B97C-A968-4EF6-B1A4-CF25957E8CD5}"/>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a:extLst>
            <a:ext uri="{FF2B5EF4-FFF2-40B4-BE49-F238E27FC236}">
              <a16:creationId xmlns:a16="http://schemas.microsoft.com/office/drawing/2014/main" id="{E6042C30-475E-4819-90DF-60BA4A305F2A}"/>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a:extLst>
            <a:ext uri="{FF2B5EF4-FFF2-40B4-BE49-F238E27FC236}">
              <a16:creationId xmlns:a16="http://schemas.microsoft.com/office/drawing/2014/main" id="{DA442689-C957-4141-A3C2-B12C793F61C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a:extLst>
            <a:ext uri="{FF2B5EF4-FFF2-40B4-BE49-F238E27FC236}">
              <a16:creationId xmlns:a16="http://schemas.microsoft.com/office/drawing/2014/main" id="{78FA555E-72CA-4253-B8B0-7A2E2A4FA8C2}"/>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a:extLst>
            <a:ext uri="{FF2B5EF4-FFF2-40B4-BE49-F238E27FC236}">
              <a16:creationId xmlns:a16="http://schemas.microsoft.com/office/drawing/2014/main" id="{42C39892-00DB-4200-949D-40FD9565E9DA}"/>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4" name="テキスト ボックス 123">
          <a:extLst>
            <a:ext uri="{FF2B5EF4-FFF2-40B4-BE49-F238E27FC236}">
              <a16:creationId xmlns:a16="http://schemas.microsoft.com/office/drawing/2014/main" id="{388F97E4-6811-4A07-9457-3EC1BDDB80FC}"/>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a:extLst>
            <a:ext uri="{FF2B5EF4-FFF2-40B4-BE49-F238E27FC236}">
              <a16:creationId xmlns:a16="http://schemas.microsoft.com/office/drawing/2014/main" id="{77EE60D9-B617-4B35-8FAD-639991CD0D05}"/>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a:extLst>
            <a:ext uri="{FF2B5EF4-FFF2-40B4-BE49-F238E27FC236}">
              <a16:creationId xmlns:a16="http://schemas.microsoft.com/office/drawing/2014/main" id="{816F92B9-87D5-4DDA-9CFB-D991BF2CF71A}"/>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115358</xdr:rowOff>
    </xdr:to>
    <xdr:cxnSp macro="">
      <xdr:nvCxnSpPr>
        <xdr:cNvPr id="127" name="直線コネクタ 126">
          <a:extLst>
            <a:ext uri="{FF2B5EF4-FFF2-40B4-BE49-F238E27FC236}">
              <a16:creationId xmlns:a16="http://schemas.microsoft.com/office/drawing/2014/main" id="{43534E05-72A5-4DD9-95F9-51378CDD7226}"/>
            </a:ext>
          </a:extLst>
        </xdr:cNvPr>
        <xdr:cNvCxnSpPr/>
      </xdr:nvCxnSpPr>
      <xdr:spPr>
        <a:xfrm flipV="1">
          <a:off x="14793595" y="5312833"/>
          <a:ext cx="1269" cy="140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119185</xdr:rowOff>
    </xdr:from>
    <xdr:ext cx="469744" cy="259045"/>
    <xdr:sp macro="" textlink="">
      <xdr:nvSpPr>
        <xdr:cNvPr id="128" name="債務償還比率最小値テキスト">
          <a:extLst>
            <a:ext uri="{FF2B5EF4-FFF2-40B4-BE49-F238E27FC236}">
              <a16:creationId xmlns:a16="http://schemas.microsoft.com/office/drawing/2014/main" id="{06A0086B-6A57-4A16-9BA8-3DB8294D1E1B}"/>
            </a:ext>
          </a:extLst>
        </xdr:cNvPr>
        <xdr:cNvSpPr txBox="1"/>
      </xdr:nvSpPr>
      <xdr:spPr>
        <a:xfrm>
          <a:off x="14846300" y="6720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115358</xdr:rowOff>
    </xdr:from>
    <xdr:to>
      <xdr:col>76</xdr:col>
      <xdr:colOff>111125</xdr:colOff>
      <xdr:row>34</xdr:row>
      <xdr:rowOff>115358</xdr:rowOff>
    </xdr:to>
    <xdr:cxnSp macro="">
      <xdr:nvCxnSpPr>
        <xdr:cNvPr id="129" name="直線コネクタ 128">
          <a:extLst>
            <a:ext uri="{FF2B5EF4-FFF2-40B4-BE49-F238E27FC236}">
              <a16:creationId xmlns:a16="http://schemas.microsoft.com/office/drawing/2014/main" id="{283FB031-A629-45A7-BA08-7CC73E27B459}"/>
            </a:ext>
          </a:extLst>
        </xdr:cNvPr>
        <xdr:cNvCxnSpPr/>
      </xdr:nvCxnSpPr>
      <xdr:spPr>
        <a:xfrm>
          <a:off x="14706600" y="6716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0" name="債務償還比率最大値テキスト">
          <a:extLst>
            <a:ext uri="{FF2B5EF4-FFF2-40B4-BE49-F238E27FC236}">
              <a16:creationId xmlns:a16="http://schemas.microsoft.com/office/drawing/2014/main" id="{10FFA7D1-FA73-431B-91A8-5B08F925ABCD}"/>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1" name="直線コネクタ 130">
          <a:extLst>
            <a:ext uri="{FF2B5EF4-FFF2-40B4-BE49-F238E27FC236}">
              <a16:creationId xmlns:a16="http://schemas.microsoft.com/office/drawing/2014/main" id="{3DFE8CC7-1160-4C68-8E3F-EA46EE3597CD}"/>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11637</xdr:rowOff>
    </xdr:from>
    <xdr:ext cx="469744" cy="259045"/>
    <xdr:sp macro="" textlink="">
      <xdr:nvSpPr>
        <xdr:cNvPr id="132" name="債務償還比率平均値テキスト">
          <a:extLst>
            <a:ext uri="{FF2B5EF4-FFF2-40B4-BE49-F238E27FC236}">
              <a16:creationId xmlns:a16="http://schemas.microsoft.com/office/drawing/2014/main" id="{13128668-3019-44B6-BE5A-5F6CCA190EF4}"/>
            </a:ext>
          </a:extLst>
        </xdr:cNvPr>
        <xdr:cNvSpPr txBox="1"/>
      </xdr:nvSpPr>
      <xdr:spPr>
        <a:xfrm>
          <a:off x="14846300" y="59266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33210</xdr:rowOff>
    </xdr:from>
    <xdr:to>
      <xdr:col>76</xdr:col>
      <xdr:colOff>73025</xdr:colOff>
      <xdr:row>30</xdr:row>
      <xdr:rowOff>134810</xdr:rowOff>
    </xdr:to>
    <xdr:sp macro="" textlink="">
      <xdr:nvSpPr>
        <xdr:cNvPr id="133" name="フローチャート: 判断 132">
          <a:extLst>
            <a:ext uri="{FF2B5EF4-FFF2-40B4-BE49-F238E27FC236}">
              <a16:creationId xmlns:a16="http://schemas.microsoft.com/office/drawing/2014/main" id="{25D72BAF-9D1E-498F-BBE4-61F59FCE4019}"/>
            </a:ext>
          </a:extLst>
        </xdr:cNvPr>
        <xdr:cNvSpPr/>
      </xdr:nvSpPr>
      <xdr:spPr>
        <a:xfrm>
          <a:off x="14744700" y="5948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111665</xdr:rowOff>
    </xdr:from>
    <xdr:to>
      <xdr:col>72</xdr:col>
      <xdr:colOff>123825</xdr:colOff>
      <xdr:row>32</xdr:row>
      <xdr:rowOff>41815</xdr:rowOff>
    </xdr:to>
    <xdr:sp macro="" textlink="">
      <xdr:nvSpPr>
        <xdr:cNvPr id="134" name="フローチャート: 判断 133">
          <a:extLst>
            <a:ext uri="{FF2B5EF4-FFF2-40B4-BE49-F238E27FC236}">
              <a16:creationId xmlns:a16="http://schemas.microsoft.com/office/drawing/2014/main" id="{81FE0C36-2A20-4129-8379-965B34E7A805}"/>
            </a:ext>
          </a:extLst>
        </xdr:cNvPr>
        <xdr:cNvSpPr/>
      </xdr:nvSpPr>
      <xdr:spPr>
        <a:xfrm>
          <a:off x="14033500" y="619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32</xdr:row>
      <xdr:rowOff>21357</xdr:rowOff>
    </xdr:from>
    <xdr:to>
      <xdr:col>68</xdr:col>
      <xdr:colOff>123825</xdr:colOff>
      <xdr:row>32</xdr:row>
      <xdr:rowOff>122957</xdr:rowOff>
    </xdr:to>
    <xdr:sp macro="" textlink="">
      <xdr:nvSpPr>
        <xdr:cNvPr id="135" name="フローチャート: 判断 134">
          <a:extLst>
            <a:ext uri="{FF2B5EF4-FFF2-40B4-BE49-F238E27FC236}">
              <a16:creationId xmlns:a16="http://schemas.microsoft.com/office/drawing/2014/main" id="{41C7BED8-FAE3-4374-99F3-97550E926654}"/>
            </a:ext>
          </a:extLst>
        </xdr:cNvPr>
        <xdr:cNvSpPr/>
      </xdr:nvSpPr>
      <xdr:spPr>
        <a:xfrm>
          <a:off x="13271500" y="627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32</xdr:row>
      <xdr:rowOff>7684</xdr:rowOff>
    </xdr:from>
    <xdr:to>
      <xdr:col>64</xdr:col>
      <xdr:colOff>123825</xdr:colOff>
      <xdr:row>32</xdr:row>
      <xdr:rowOff>109284</xdr:rowOff>
    </xdr:to>
    <xdr:sp macro="" textlink="">
      <xdr:nvSpPr>
        <xdr:cNvPr id="136" name="フローチャート: 判断 135">
          <a:extLst>
            <a:ext uri="{FF2B5EF4-FFF2-40B4-BE49-F238E27FC236}">
              <a16:creationId xmlns:a16="http://schemas.microsoft.com/office/drawing/2014/main" id="{2E5E1C5B-CE2B-4833-AF36-5410AFFFBFDA}"/>
            </a:ext>
          </a:extLst>
        </xdr:cNvPr>
        <xdr:cNvSpPr/>
      </xdr:nvSpPr>
      <xdr:spPr>
        <a:xfrm>
          <a:off x="12509500" y="6265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32</xdr:row>
      <xdr:rowOff>11822</xdr:rowOff>
    </xdr:from>
    <xdr:to>
      <xdr:col>60</xdr:col>
      <xdr:colOff>123825</xdr:colOff>
      <xdr:row>32</xdr:row>
      <xdr:rowOff>113422</xdr:rowOff>
    </xdr:to>
    <xdr:sp macro="" textlink="">
      <xdr:nvSpPr>
        <xdr:cNvPr id="137" name="フローチャート: 判断 136">
          <a:extLst>
            <a:ext uri="{FF2B5EF4-FFF2-40B4-BE49-F238E27FC236}">
              <a16:creationId xmlns:a16="http://schemas.microsoft.com/office/drawing/2014/main" id="{89EDA11F-0550-42E3-9053-34DC0E1B6E8F}"/>
            </a:ext>
          </a:extLst>
        </xdr:cNvPr>
        <xdr:cNvSpPr/>
      </xdr:nvSpPr>
      <xdr:spPr>
        <a:xfrm>
          <a:off x="11747500" y="6269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E77BE7FB-9DA6-4BB1-B21F-AC056CDD8E4C}"/>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32064686-801A-472B-B9A6-DFDFC498EF9D}"/>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2D4F5DAB-57B6-4C7F-9CDA-0C37A1E86B63}"/>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EE65FE17-220B-455C-BB9C-6BF63F57AAAA}"/>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52221152-4536-4D03-9FDF-2841BE180AFE}"/>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17198</xdr:rowOff>
    </xdr:from>
    <xdr:to>
      <xdr:col>76</xdr:col>
      <xdr:colOff>73025</xdr:colOff>
      <xdr:row>30</xdr:row>
      <xdr:rowOff>118798</xdr:rowOff>
    </xdr:to>
    <xdr:sp macro="" textlink="">
      <xdr:nvSpPr>
        <xdr:cNvPr id="143" name="楕円 142">
          <a:extLst>
            <a:ext uri="{FF2B5EF4-FFF2-40B4-BE49-F238E27FC236}">
              <a16:creationId xmlns:a16="http://schemas.microsoft.com/office/drawing/2014/main" id="{27BD1188-6D5C-499F-9499-3217CC678A3D}"/>
            </a:ext>
          </a:extLst>
        </xdr:cNvPr>
        <xdr:cNvSpPr/>
      </xdr:nvSpPr>
      <xdr:spPr>
        <a:xfrm>
          <a:off x="14744700" y="5932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40075</xdr:rowOff>
    </xdr:from>
    <xdr:ext cx="469744" cy="259045"/>
    <xdr:sp macro="" textlink="">
      <xdr:nvSpPr>
        <xdr:cNvPr id="144" name="債務償還比率該当値テキスト">
          <a:extLst>
            <a:ext uri="{FF2B5EF4-FFF2-40B4-BE49-F238E27FC236}">
              <a16:creationId xmlns:a16="http://schemas.microsoft.com/office/drawing/2014/main" id="{CB8E0970-B532-4799-A89D-19226404E0DB}"/>
            </a:ext>
          </a:extLst>
        </xdr:cNvPr>
        <xdr:cNvSpPr txBox="1"/>
      </xdr:nvSpPr>
      <xdr:spPr>
        <a:xfrm>
          <a:off x="14846300" y="5783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112575</xdr:rowOff>
    </xdr:from>
    <xdr:to>
      <xdr:col>72</xdr:col>
      <xdr:colOff>123825</xdr:colOff>
      <xdr:row>33</xdr:row>
      <xdr:rowOff>42725</xdr:rowOff>
    </xdr:to>
    <xdr:sp macro="" textlink="">
      <xdr:nvSpPr>
        <xdr:cNvPr id="145" name="楕円 144">
          <a:extLst>
            <a:ext uri="{FF2B5EF4-FFF2-40B4-BE49-F238E27FC236}">
              <a16:creationId xmlns:a16="http://schemas.microsoft.com/office/drawing/2014/main" id="{C4B0F573-7E89-4F5C-97D2-557F611EA10A}"/>
            </a:ext>
          </a:extLst>
        </xdr:cNvPr>
        <xdr:cNvSpPr/>
      </xdr:nvSpPr>
      <xdr:spPr>
        <a:xfrm>
          <a:off x="14033500" y="637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67998</xdr:rowOff>
    </xdr:from>
    <xdr:to>
      <xdr:col>76</xdr:col>
      <xdr:colOff>22225</xdr:colOff>
      <xdr:row>32</xdr:row>
      <xdr:rowOff>163375</xdr:rowOff>
    </xdr:to>
    <xdr:cxnSp macro="">
      <xdr:nvCxnSpPr>
        <xdr:cNvPr id="146" name="直線コネクタ 145">
          <a:extLst>
            <a:ext uri="{FF2B5EF4-FFF2-40B4-BE49-F238E27FC236}">
              <a16:creationId xmlns:a16="http://schemas.microsoft.com/office/drawing/2014/main" id="{D2B05B49-4365-4A6C-9AD8-EBC2325D6416}"/>
            </a:ext>
          </a:extLst>
        </xdr:cNvPr>
        <xdr:cNvCxnSpPr/>
      </xdr:nvCxnSpPr>
      <xdr:spPr>
        <a:xfrm flipV="1">
          <a:off x="14084300" y="5983023"/>
          <a:ext cx="711200" cy="438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147839</xdr:rowOff>
    </xdr:from>
    <xdr:to>
      <xdr:col>68</xdr:col>
      <xdr:colOff>123825</xdr:colOff>
      <xdr:row>33</xdr:row>
      <xdr:rowOff>77989</xdr:rowOff>
    </xdr:to>
    <xdr:sp macro="" textlink="">
      <xdr:nvSpPr>
        <xdr:cNvPr id="147" name="楕円 146">
          <a:extLst>
            <a:ext uri="{FF2B5EF4-FFF2-40B4-BE49-F238E27FC236}">
              <a16:creationId xmlns:a16="http://schemas.microsoft.com/office/drawing/2014/main" id="{4920B637-1215-47A2-8A77-7868C80BE5E2}"/>
            </a:ext>
          </a:extLst>
        </xdr:cNvPr>
        <xdr:cNvSpPr/>
      </xdr:nvSpPr>
      <xdr:spPr>
        <a:xfrm>
          <a:off x="13271500" y="640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163375</xdr:rowOff>
    </xdr:from>
    <xdr:to>
      <xdr:col>72</xdr:col>
      <xdr:colOff>73025</xdr:colOff>
      <xdr:row>33</xdr:row>
      <xdr:rowOff>27189</xdr:rowOff>
    </xdr:to>
    <xdr:cxnSp macro="">
      <xdr:nvCxnSpPr>
        <xdr:cNvPr id="148" name="直線コネクタ 147">
          <a:extLst>
            <a:ext uri="{FF2B5EF4-FFF2-40B4-BE49-F238E27FC236}">
              <a16:creationId xmlns:a16="http://schemas.microsoft.com/office/drawing/2014/main" id="{5F91456A-350E-4756-9325-580F01A8B9F0}"/>
            </a:ext>
          </a:extLst>
        </xdr:cNvPr>
        <xdr:cNvCxnSpPr/>
      </xdr:nvCxnSpPr>
      <xdr:spPr>
        <a:xfrm flipV="1">
          <a:off x="13322300" y="6421300"/>
          <a:ext cx="762000" cy="35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151257</xdr:rowOff>
    </xdr:from>
    <xdr:to>
      <xdr:col>64</xdr:col>
      <xdr:colOff>123825</xdr:colOff>
      <xdr:row>33</xdr:row>
      <xdr:rowOff>81407</xdr:rowOff>
    </xdr:to>
    <xdr:sp macro="" textlink="">
      <xdr:nvSpPr>
        <xdr:cNvPr id="149" name="楕円 148">
          <a:extLst>
            <a:ext uri="{FF2B5EF4-FFF2-40B4-BE49-F238E27FC236}">
              <a16:creationId xmlns:a16="http://schemas.microsoft.com/office/drawing/2014/main" id="{63B56470-212F-45A3-BB9F-4AB34D54181E}"/>
            </a:ext>
          </a:extLst>
        </xdr:cNvPr>
        <xdr:cNvSpPr/>
      </xdr:nvSpPr>
      <xdr:spPr>
        <a:xfrm>
          <a:off x="12509500" y="6409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33</xdr:row>
      <xdr:rowOff>27189</xdr:rowOff>
    </xdr:from>
    <xdr:to>
      <xdr:col>68</xdr:col>
      <xdr:colOff>73025</xdr:colOff>
      <xdr:row>33</xdr:row>
      <xdr:rowOff>30607</xdr:rowOff>
    </xdr:to>
    <xdr:cxnSp macro="">
      <xdr:nvCxnSpPr>
        <xdr:cNvPr id="150" name="直線コネクタ 149">
          <a:extLst>
            <a:ext uri="{FF2B5EF4-FFF2-40B4-BE49-F238E27FC236}">
              <a16:creationId xmlns:a16="http://schemas.microsoft.com/office/drawing/2014/main" id="{2DF912FF-C7CA-40DB-B3BD-5E5A82FE649C}"/>
            </a:ext>
          </a:extLst>
        </xdr:cNvPr>
        <xdr:cNvCxnSpPr/>
      </xdr:nvCxnSpPr>
      <xdr:spPr>
        <a:xfrm flipV="1">
          <a:off x="12560300" y="6456564"/>
          <a:ext cx="762000" cy="3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99801</xdr:rowOff>
    </xdr:from>
    <xdr:to>
      <xdr:col>60</xdr:col>
      <xdr:colOff>123825</xdr:colOff>
      <xdr:row>33</xdr:row>
      <xdr:rowOff>29951</xdr:rowOff>
    </xdr:to>
    <xdr:sp macro="" textlink="">
      <xdr:nvSpPr>
        <xdr:cNvPr id="151" name="楕円 150">
          <a:extLst>
            <a:ext uri="{FF2B5EF4-FFF2-40B4-BE49-F238E27FC236}">
              <a16:creationId xmlns:a16="http://schemas.microsoft.com/office/drawing/2014/main" id="{A0399FE5-FF0E-4CB1-8D25-9E12DF57A407}"/>
            </a:ext>
          </a:extLst>
        </xdr:cNvPr>
        <xdr:cNvSpPr/>
      </xdr:nvSpPr>
      <xdr:spPr>
        <a:xfrm>
          <a:off x="11747500" y="6357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150601</xdr:rowOff>
    </xdr:from>
    <xdr:to>
      <xdr:col>64</xdr:col>
      <xdr:colOff>73025</xdr:colOff>
      <xdr:row>33</xdr:row>
      <xdr:rowOff>30607</xdr:rowOff>
    </xdr:to>
    <xdr:cxnSp macro="">
      <xdr:nvCxnSpPr>
        <xdr:cNvPr id="152" name="直線コネクタ 151">
          <a:extLst>
            <a:ext uri="{FF2B5EF4-FFF2-40B4-BE49-F238E27FC236}">
              <a16:creationId xmlns:a16="http://schemas.microsoft.com/office/drawing/2014/main" id="{DB128226-2D87-4328-A6E5-C86595560E6C}"/>
            </a:ext>
          </a:extLst>
        </xdr:cNvPr>
        <xdr:cNvCxnSpPr/>
      </xdr:nvCxnSpPr>
      <xdr:spPr>
        <a:xfrm>
          <a:off x="11798300" y="6408526"/>
          <a:ext cx="762000" cy="51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58342</xdr:rowOff>
    </xdr:from>
    <xdr:ext cx="469744" cy="259045"/>
    <xdr:sp macro="" textlink="">
      <xdr:nvSpPr>
        <xdr:cNvPr id="153" name="n_1aveValue債務償還比率">
          <a:extLst>
            <a:ext uri="{FF2B5EF4-FFF2-40B4-BE49-F238E27FC236}">
              <a16:creationId xmlns:a16="http://schemas.microsoft.com/office/drawing/2014/main" id="{744D232F-C93B-4DDE-A8D5-8149C4E00BB3}"/>
            </a:ext>
          </a:extLst>
        </xdr:cNvPr>
        <xdr:cNvSpPr txBox="1"/>
      </xdr:nvSpPr>
      <xdr:spPr>
        <a:xfrm>
          <a:off x="13836727" y="597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139484</xdr:rowOff>
    </xdr:from>
    <xdr:ext cx="469744" cy="259045"/>
    <xdr:sp macro="" textlink="">
      <xdr:nvSpPr>
        <xdr:cNvPr id="154" name="n_2aveValue債務償還比率">
          <a:extLst>
            <a:ext uri="{FF2B5EF4-FFF2-40B4-BE49-F238E27FC236}">
              <a16:creationId xmlns:a16="http://schemas.microsoft.com/office/drawing/2014/main" id="{66632681-2B25-4D18-89C5-BB9FC0EFA129}"/>
            </a:ext>
          </a:extLst>
        </xdr:cNvPr>
        <xdr:cNvSpPr txBox="1"/>
      </xdr:nvSpPr>
      <xdr:spPr>
        <a:xfrm>
          <a:off x="13087427" y="6054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125811</xdr:rowOff>
    </xdr:from>
    <xdr:ext cx="469744" cy="259045"/>
    <xdr:sp macro="" textlink="">
      <xdr:nvSpPr>
        <xdr:cNvPr id="155" name="n_3aveValue債務償還比率">
          <a:extLst>
            <a:ext uri="{FF2B5EF4-FFF2-40B4-BE49-F238E27FC236}">
              <a16:creationId xmlns:a16="http://schemas.microsoft.com/office/drawing/2014/main" id="{92410974-F1AE-4E7F-AE5E-2B04B9818101}"/>
            </a:ext>
          </a:extLst>
        </xdr:cNvPr>
        <xdr:cNvSpPr txBox="1"/>
      </xdr:nvSpPr>
      <xdr:spPr>
        <a:xfrm>
          <a:off x="12325427" y="6040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129949</xdr:rowOff>
    </xdr:from>
    <xdr:ext cx="469744" cy="259045"/>
    <xdr:sp macro="" textlink="">
      <xdr:nvSpPr>
        <xdr:cNvPr id="156" name="n_4aveValue債務償還比率">
          <a:extLst>
            <a:ext uri="{FF2B5EF4-FFF2-40B4-BE49-F238E27FC236}">
              <a16:creationId xmlns:a16="http://schemas.microsoft.com/office/drawing/2014/main" id="{31968503-2E12-4ACF-836B-4C1B03AF60B8}"/>
            </a:ext>
          </a:extLst>
        </xdr:cNvPr>
        <xdr:cNvSpPr txBox="1"/>
      </xdr:nvSpPr>
      <xdr:spPr>
        <a:xfrm>
          <a:off x="11563427" y="6044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33852</xdr:rowOff>
    </xdr:from>
    <xdr:ext cx="469744" cy="259045"/>
    <xdr:sp macro="" textlink="">
      <xdr:nvSpPr>
        <xdr:cNvPr id="157" name="n_1mainValue債務償還比率">
          <a:extLst>
            <a:ext uri="{FF2B5EF4-FFF2-40B4-BE49-F238E27FC236}">
              <a16:creationId xmlns:a16="http://schemas.microsoft.com/office/drawing/2014/main" id="{66626FD8-6ECF-4B42-85BE-B15CFBCE64BC}"/>
            </a:ext>
          </a:extLst>
        </xdr:cNvPr>
        <xdr:cNvSpPr txBox="1"/>
      </xdr:nvSpPr>
      <xdr:spPr>
        <a:xfrm>
          <a:off x="13836727" y="646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33</xdr:row>
      <xdr:rowOff>69115</xdr:rowOff>
    </xdr:from>
    <xdr:ext cx="469744" cy="259045"/>
    <xdr:sp macro="" textlink="">
      <xdr:nvSpPr>
        <xdr:cNvPr id="158" name="n_2mainValue債務償還比率">
          <a:extLst>
            <a:ext uri="{FF2B5EF4-FFF2-40B4-BE49-F238E27FC236}">
              <a16:creationId xmlns:a16="http://schemas.microsoft.com/office/drawing/2014/main" id="{DA18EC91-3B2E-4B8F-B2E9-D2011C9D9BB0}"/>
            </a:ext>
          </a:extLst>
        </xdr:cNvPr>
        <xdr:cNvSpPr txBox="1"/>
      </xdr:nvSpPr>
      <xdr:spPr>
        <a:xfrm>
          <a:off x="13087427" y="6498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33</xdr:row>
      <xdr:rowOff>72534</xdr:rowOff>
    </xdr:from>
    <xdr:ext cx="469744" cy="259045"/>
    <xdr:sp macro="" textlink="">
      <xdr:nvSpPr>
        <xdr:cNvPr id="159" name="n_3mainValue債務償還比率">
          <a:extLst>
            <a:ext uri="{FF2B5EF4-FFF2-40B4-BE49-F238E27FC236}">
              <a16:creationId xmlns:a16="http://schemas.microsoft.com/office/drawing/2014/main" id="{A8EB2197-3597-4A4A-BF10-1B1C2533B60E}"/>
            </a:ext>
          </a:extLst>
        </xdr:cNvPr>
        <xdr:cNvSpPr txBox="1"/>
      </xdr:nvSpPr>
      <xdr:spPr>
        <a:xfrm>
          <a:off x="12325427" y="6501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33</xdr:row>
      <xdr:rowOff>21078</xdr:rowOff>
    </xdr:from>
    <xdr:ext cx="469744" cy="259045"/>
    <xdr:sp macro="" textlink="">
      <xdr:nvSpPr>
        <xdr:cNvPr id="160" name="n_4mainValue債務償還比率">
          <a:extLst>
            <a:ext uri="{FF2B5EF4-FFF2-40B4-BE49-F238E27FC236}">
              <a16:creationId xmlns:a16="http://schemas.microsoft.com/office/drawing/2014/main" id="{2C28B02B-1805-4FFC-93CD-26FBBBDB3166}"/>
            </a:ext>
          </a:extLst>
        </xdr:cNvPr>
        <xdr:cNvSpPr txBox="1"/>
      </xdr:nvSpPr>
      <xdr:spPr>
        <a:xfrm>
          <a:off x="11563427" y="6450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a:extLst>
            <a:ext uri="{FF2B5EF4-FFF2-40B4-BE49-F238E27FC236}">
              <a16:creationId xmlns:a16="http://schemas.microsoft.com/office/drawing/2014/main" id="{407EC012-313A-4FA2-979A-776838656207}"/>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a:extLst>
            <a:ext uri="{FF2B5EF4-FFF2-40B4-BE49-F238E27FC236}">
              <a16:creationId xmlns:a16="http://schemas.microsoft.com/office/drawing/2014/main" id="{BA4F0771-7E7E-41D8-BED3-CF92490D50E6}"/>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a:extLst>
            <a:ext uri="{FF2B5EF4-FFF2-40B4-BE49-F238E27FC236}">
              <a16:creationId xmlns:a16="http://schemas.microsoft.com/office/drawing/2014/main" id="{7EB73089-6E10-4C85-A1BF-06B451CE503B}"/>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a:extLst>
            <a:ext uri="{FF2B5EF4-FFF2-40B4-BE49-F238E27FC236}">
              <a16:creationId xmlns:a16="http://schemas.microsoft.com/office/drawing/2014/main" id="{EC7522A9-E0CE-432C-9740-A19009509E19}"/>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a:extLst>
            <a:ext uri="{FF2B5EF4-FFF2-40B4-BE49-F238E27FC236}">
              <a16:creationId xmlns:a16="http://schemas.microsoft.com/office/drawing/2014/main" id="{E5D31C57-50DD-4D8B-978D-7D78205298D9}"/>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a:extLst>
            <a:ext uri="{FF2B5EF4-FFF2-40B4-BE49-F238E27FC236}">
              <a16:creationId xmlns:a16="http://schemas.microsoft.com/office/drawing/2014/main" id="{D08EF106-D1AA-42C8-BB1D-F9B99B301A3C}"/>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AB7AE36A-34D2-44F6-9074-1CE2B653FEA7}"/>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C24F0574-6214-404C-A53D-BED7AE103E4C}"/>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6D0E689C-762B-4AF4-8FCC-5E121F966943}"/>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5E2226E3-C844-46BF-AC40-DB32FD9D885F}"/>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東京都西東京市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D428F6E8-C050-4D0E-83F4-7D1DF598E46F}"/>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9316CC8-9175-4A9E-AD42-C689E76EEFDF}"/>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FC452459-0B12-4468-B213-2CDB506AF1FF}"/>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D324A5BC-1CA1-458E-A823-20CE77B0426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B1C9FF0B-D83C-4803-9E95-D0E66DFCC288}"/>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EDA73872-5290-46E6-8782-E1ABB9D05E7B}"/>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205,805
201,162
15.75
85,173,925
80,334,621
3,811,729
42,014,740
53,052,164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E52E7879-8BBF-474B-B026-6C3141464B0B}"/>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B5B2BBFF-2EAF-4B1F-B168-88D060CDC47D}"/>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A88C5067-0D29-41D1-9370-BA47599E311D}"/>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2.3
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E3FB05D9-40BD-4C0B-AC6C-8C3A57C6462E}"/>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68CD2942-CCCB-4677-993C-BCAF11E14B0B}"/>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8866533B-E46B-442F-B778-4E37BB77FF37}"/>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393B6E63-7B61-4686-9D1F-79F536BF70C2}"/>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60AB2366-41BE-40EE-8146-AB4BEC162EDF}"/>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124D304A-9F20-4CD8-8D3A-8C84E89A73E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E85CEEFA-7D19-4067-B18E-514F5DE418DB}"/>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8F4A8141-8EEA-4DEB-988A-E43953F3747C}"/>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4EE7995-A4C0-4418-BA05-11E3E19A792F}"/>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49F73A29-5EAE-47F0-91B3-9A4BB59C30D4}"/>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D86D93E3-A017-4360-B0E5-3BDE43F5A216}"/>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D4E34462-231E-4DB3-9FBC-A3AB8815F29B}"/>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74C41DB1-4E21-4093-9E69-984ED2E6A07F}"/>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12ED2675-1E2F-426B-9DCD-0B4ACEFA78E4}"/>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91DA05DB-A584-4EBA-9D6B-172092107921}"/>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82939040-C248-4191-86B2-28DD34741BD2}"/>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CFA19981-1661-43B0-85D6-4EAEA6EFB672}"/>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E8511A22-A33C-4700-A28B-0EC22847BA85}"/>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B5552E56-5B23-4E6F-B8BE-BBEF37325958}"/>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82265516-EC95-4F21-A713-AEC33287D0A3}"/>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3F5296C7-44A9-43FF-8E5B-9659AF90F71B}"/>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C9679F0C-AADB-405D-B376-D4529464759B}"/>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9364034F-A146-45ED-93DA-F39065303A2F}"/>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229C168E-58A0-4E42-9C14-82CD93A15F93}"/>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93FC5E14-1A8A-4507-89D2-F530610A82C6}"/>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C71126A3-EE86-47D1-996A-39656606C913}"/>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92B1AC31-56A3-4720-A6AE-5F5335D51D53}"/>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209FAB03-37DB-413D-A713-C0A0A74E0619}"/>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11DAB77A-6930-46E7-9806-5C861B2BE931}"/>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EF1B3DDE-AFDE-483C-9501-854FF95B5AB1}"/>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24FDED81-8990-4B7B-8E71-BC68DABC92F8}"/>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C4F88C15-9BE8-4B1A-BE27-8DDFAE51B462}"/>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DC4839CB-06A0-4211-84D6-F3AB3BA52AB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A2BD4C1A-93F5-473A-B5B8-09834143E93D}"/>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80823D31-D0C7-4F23-AC36-F07A140B6AD6}"/>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44B8CCFF-913B-4197-9CD7-6E925146DBA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CDC16623-9AC2-4614-8581-BD9AFC3D1439}"/>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B1367BC9-7039-467C-BB22-2D6E6CB6A7D3}"/>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2C9E731A-A3A8-4E0F-966D-5D57B51A367B}"/>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30AA35AA-7406-4940-A534-4C0D61B95F19}"/>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BFDA86D7-481F-4CAA-90E4-8C1B1509E711}"/>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BF1BB51F-D3AE-4018-991D-AB8FC19F0F0D}"/>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4927D5E5-0F1B-486B-837E-40AA4A65B0F2}"/>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17417</xdr:rowOff>
    </xdr:from>
    <xdr:to>
      <xdr:col>24</xdr:col>
      <xdr:colOff>62865</xdr:colOff>
      <xdr:row>41</xdr:row>
      <xdr:rowOff>54973</xdr:rowOff>
    </xdr:to>
    <xdr:cxnSp macro="">
      <xdr:nvCxnSpPr>
        <xdr:cNvPr id="58" name="直線コネクタ 57">
          <a:extLst>
            <a:ext uri="{FF2B5EF4-FFF2-40B4-BE49-F238E27FC236}">
              <a16:creationId xmlns:a16="http://schemas.microsoft.com/office/drawing/2014/main" id="{AAE4B269-8E16-4215-8CC4-27994A75487A}"/>
            </a:ext>
          </a:extLst>
        </xdr:cNvPr>
        <xdr:cNvCxnSpPr/>
      </xdr:nvCxnSpPr>
      <xdr:spPr>
        <a:xfrm flipV="1">
          <a:off x="4634865" y="5846717"/>
          <a:ext cx="0" cy="1237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58800</xdr:rowOff>
    </xdr:from>
    <xdr:ext cx="405111" cy="259045"/>
    <xdr:sp macro="" textlink="">
      <xdr:nvSpPr>
        <xdr:cNvPr id="59" name="【道路】&#10;有形固定資産減価償却率最小値テキスト">
          <a:extLst>
            <a:ext uri="{FF2B5EF4-FFF2-40B4-BE49-F238E27FC236}">
              <a16:creationId xmlns:a16="http://schemas.microsoft.com/office/drawing/2014/main" id="{D861BB04-D798-4286-9C54-ED32C9772F96}"/>
            </a:ext>
          </a:extLst>
        </xdr:cNvPr>
        <xdr:cNvSpPr txBox="1"/>
      </xdr:nvSpPr>
      <xdr:spPr>
        <a:xfrm>
          <a:off x="4673600" y="70882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54973</xdr:rowOff>
    </xdr:from>
    <xdr:to>
      <xdr:col>24</xdr:col>
      <xdr:colOff>152400</xdr:colOff>
      <xdr:row>41</xdr:row>
      <xdr:rowOff>54973</xdr:rowOff>
    </xdr:to>
    <xdr:cxnSp macro="">
      <xdr:nvCxnSpPr>
        <xdr:cNvPr id="60" name="直線コネクタ 59">
          <a:extLst>
            <a:ext uri="{FF2B5EF4-FFF2-40B4-BE49-F238E27FC236}">
              <a16:creationId xmlns:a16="http://schemas.microsoft.com/office/drawing/2014/main" id="{1CB06286-B98B-42F2-8508-D7A51FD1D39F}"/>
            </a:ext>
          </a:extLst>
        </xdr:cNvPr>
        <xdr:cNvCxnSpPr/>
      </xdr:nvCxnSpPr>
      <xdr:spPr>
        <a:xfrm>
          <a:off x="4546600" y="7084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135544</xdr:rowOff>
    </xdr:from>
    <xdr:ext cx="405111" cy="259045"/>
    <xdr:sp macro="" textlink="">
      <xdr:nvSpPr>
        <xdr:cNvPr id="61" name="【道路】&#10;有形固定資産減価償却率最大値テキスト">
          <a:extLst>
            <a:ext uri="{FF2B5EF4-FFF2-40B4-BE49-F238E27FC236}">
              <a16:creationId xmlns:a16="http://schemas.microsoft.com/office/drawing/2014/main" id="{39DCC55D-F824-4671-BE86-B3AF5973B2E0}"/>
            </a:ext>
          </a:extLst>
        </xdr:cNvPr>
        <xdr:cNvSpPr txBox="1"/>
      </xdr:nvSpPr>
      <xdr:spPr>
        <a:xfrm>
          <a:off x="4673600" y="5621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17417</xdr:rowOff>
    </xdr:from>
    <xdr:to>
      <xdr:col>24</xdr:col>
      <xdr:colOff>152400</xdr:colOff>
      <xdr:row>34</xdr:row>
      <xdr:rowOff>17417</xdr:rowOff>
    </xdr:to>
    <xdr:cxnSp macro="">
      <xdr:nvCxnSpPr>
        <xdr:cNvPr id="62" name="直線コネクタ 61">
          <a:extLst>
            <a:ext uri="{FF2B5EF4-FFF2-40B4-BE49-F238E27FC236}">
              <a16:creationId xmlns:a16="http://schemas.microsoft.com/office/drawing/2014/main" id="{3AC65980-B82A-462A-BAF2-6D49D919BEA8}"/>
            </a:ext>
          </a:extLst>
        </xdr:cNvPr>
        <xdr:cNvCxnSpPr/>
      </xdr:nvCxnSpPr>
      <xdr:spPr>
        <a:xfrm>
          <a:off x="4546600" y="5846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116494</xdr:rowOff>
    </xdr:from>
    <xdr:ext cx="405111" cy="259045"/>
    <xdr:sp macro="" textlink="">
      <xdr:nvSpPr>
        <xdr:cNvPr id="63" name="【道路】&#10;有形固定資産減価償却率平均値テキスト">
          <a:extLst>
            <a:ext uri="{FF2B5EF4-FFF2-40B4-BE49-F238E27FC236}">
              <a16:creationId xmlns:a16="http://schemas.microsoft.com/office/drawing/2014/main" id="{FB37B20B-39F2-4243-B6EA-2EC0FF50BF0E}"/>
            </a:ext>
          </a:extLst>
        </xdr:cNvPr>
        <xdr:cNvSpPr txBox="1"/>
      </xdr:nvSpPr>
      <xdr:spPr>
        <a:xfrm>
          <a:off x="4673600" y="663159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138067</xdr:rowOff>
    </xdr:from>
    <xdr:to>
      <xdr:col>24</xdr:col>
      <xdr:colOff>114300</xdr:colOff>
      <xdr:row>39</xdr:row>
      <xdr:rowOff>68217</xdr:rowOff>
    </xdr:to>
    <xdr:sp macro="" textlink="">
      <xdr:nvSpPr>
        <xdr:cNvPr id="64" name="フローチャート: 判断 63">
          <a:extLst>
            <a:ext uri="{FF2B5EF4-FFF2-40B4-BE49-F238E27FC236}">
              <a16:creationId xmlns:a16="http://schemas.microsoft.com/office/drawing/2014/main" id="{BA8B29B3-0EF9-4A3A-92DD-E0FC8FBDBE36}"/>
            </a:ext>
          </a:extLst>
        </xdr:cNvPr>
        <xdr:cNvSpPr/>
      </xdr:nvSpPr>
      <xdr:spPr>
        <a:xfrm>
          <a:off x="4584700" y="6653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90715</xdr:rowOff>
    </xdr:from>
    <xdr:to>
      <xdr:col>20</xdr:col>
      <xdr:colOff>38100</xdr:colOff>
      <xdr:row>39</xdr:row>
      <xdr:rowOff>20865</xdr:rowOff>
    </xdr:to>
    <xdr:sp macro="" textlink="">
      <xdr:nvSpPr>
        <xdr:cNvPr id="65" name="フローチャート: 判断 64">
          <a:extLst>
            <a:ext uri="{FF2B5EF4-FFF2-40B4-BE49-F238E27FC236}">
              <a16:creationId xmlns:a16="http://schemas.microsoft.com/office/drawing/2014/main" id="{E913BC96-2635-4A3B-9663-3BBB70EE46F1}"/>
            </a:ext>
          </a:extLst>
        </xdr:cNvPr>
        <xdr:cNvSpPr/>
      </xdr:nvSpPr>
      <xdr:spPr>
        <a:xfrm>
          <a:off x="3746500" y="66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66222</xdr:rowOff>
    </xdr:from>
    <xdr:to>
      <xdr:col>15</xdr:col>
      <xdr:colOff>101600</xdr:colOff>
      <xdr:row>38</xdr:row>
      <xdr:rowOff>167822</xdr:rowOff>
    </xdr:to>
    <xdr:sp macro="" textlink="">
      <xdr:nvSpPr>
        <xdr:cNvPr id="66" name="フローチャート: 判断 65">
          <a:extLst>
            <a:ext uri="{FF2B5EF4-FFF2-40B4-BE49-F238E27FC236}">
              <a16:creationId xmlns:a16="http://schemas.microsoft.com/office/drawing/2014/main" id="{07E5D2D0-A332-431A-941E-1C3F3808E8A6}"/>
            </a:ext>
          </a:extLst>
        </xdr:cNvPr>
        <xdr:cNvSpPr/>
      </xdr:nvSpPr>
      <xdr:spPr>
        <a:xfrm>
          <a:off x="2857500" y="658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46627</xdr:rowOff>
    </xdr:from>
    <xdr:to>
      <xdr:col>10</xdr:col>
      <xdr:colOff>165100</xdr:colOff>
      <xdr:row>38</xdr:row>
      <xdr:rowOff>148227</xdr:rowOff>
    </xdr:to>
    <xdr:sp macro="" textlink="">
      <xdr:nvSpPr>
        <xdr:cNvPr id="67" name="フローチャート: 判断 66">
          <a:extLst>
            <a:ext uri="{FF2B5EF4-FFF2-40B4-BE49-F238E27FC236}">
              <a16:creationId xmlns:a16="http://schemas.microsoft.com/office/drawing/2014/main" id="{7999EB72-8722-446E-A92A-8B29C54B6B6A}"/>
            </a:ext>
          </a:extLst>
        </xdr:cNvPr>
        <xdr:cNvSpPr/>
      </xdr:nvSpPr>
      <xdr:spPr>
        <a:xfrm>
          <a:off x="1968500" y="656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30299</xdr:rowOff>
    </xdr:from>
    <xdr:to>
      <xdr:col>6</xdr:col>
      <xdr:colOff>38100</xdr:colOff>
      <xdr:row>38</xdr:row>
      <xdr:rowOff>131899</xdr:rowOff>
    </xdr:to>
    <xdr:sp macro="" textlink="">
      <xdr:nvSpPr>
        <xdr:cNvPr id="68" name="フローチャート: 判断 67">
          <a:extLst>
            <a:ext uri="{FF2B5EF4-FFF2-40B4-BE49-F238E27FC236}">
              <a16:creationId xmlns:a16="http://schemas.microsoft.com/office/drawing/2014/main" id="{60FF238C-B377-4CB4-ABF1-256F3BEB9006}"/>
            </a:ext>
          </a:extLst>
        </xdr:cNvPr>
        <xdr:cNvSpPr/>
      </xdr:nvSpPr>
      <xdr:spPr>
        <a:xfrm>
          <a:off x="1079500" y="654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8E30D8D9-DF37-4D32-A248-FFDDD1E09505}"/>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5FA8C3D4-A6BF-4AB1-9D54-0897786AAE6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4D42327D-9FA1-4482-AEF2-AADF276A182F}"/>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1C694AD5-3D02-4593-B29D-230684BE09AD}"/>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5FFF27B2-C363-4D20-AF42-E7009B522C1A}"/>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71120</xdr:rowOff>
    </xdr:from>
    <xdr:to>
      <xdr:col>24</xdr:col>
      <xdr:colOff>114300</xdr:colOff>
      <xdr:row>37</xdr:row>
      <xdr:rowOff>1270</xdr:rowOff>
    </xdr:to>
    <xdr:sp macro="" textlink="">
      <xdr:nvSpPr>
        <xdr:cNvPr id="74" name="楕円 73">
          <a:extLst>
            <a:ext uri="{FF2B5EF4-FFF2-40B4-BE49-F238E27FC236}">
              <a16:creationId xmlns:a16="http://schemas.microsoft.com/office/drawing/2014/main" id="{9545570A-2058-47E5-9521-B11FB73C06DB}"/>
            </a:ext>
          </a:extLst>
        </xdr:cNvPr>
        <xdr:cNvSpPr/>
      </xdr:nvSpPr>
      <xdr:spPr>
        <a:xfrm>
          <a:off x="4584700" y="624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93997</xdr:rowOff>
    </xdr:from>
    <xdr:ext cx="405111" cy="259045"/>
    <xdr:sp macro="" textlink="">
      <xdr:nvSpPr>
        <xdr:cNvPr id="75" name="【道路】&#10;有形固定資産減価償却率該当値テキスト">
          <a:extLst>
            <a:ext uri="{FF2B5EF4-FFF2-40B4-BE49-F238E27FC236}">
              <a16:creationId xmlns:a16="http://schemas.microsoft.com/office/drawing/2014/main" id="{51BA2258-BD24-4DAE-B6E4-25816B2EF63B}"/>
            </a:ext>
          </a:extLst>
        </xdr:cNvPr>
        <xdr:cNvSpPr txBox="1"/>
      </xdr:nvSpPr>
      <xdr:spPr>
        <a:xfrm>
          <a:off x="4673600" y="609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46627</xdr:rowOff>
    </xdr:from>
    <xdr:to>
      <xdr:col>20</xdr:col>
      <xdr:colOff>38100</xdr:colOff>
      <xdr:row>36</xdr:row>
      <xdr:rowOff>148227</xdr:rowOff>
    </xdr:to>
    <xdr:sp macro="" textlink="">
      <xdr:nvSpPr>
        <xdr:cNvPr id="76" name="楕円 75">
          <a:extLst>
            <a:ext uri="{FF2B5EF4-FFF2-40B4-BE49-F238E27FC236}">
              <a16:creationId xmlns:a16="http://schemas.microsoft.com/office/drawing/2014/main" id="{A1E87B58-D4C5-40B7-8737-436FAF5E6F1C}"/>
            </a:ext>
          </a:extLst>
        </xdr:cNvPr>
        <xdr:cNvSpPr/>
      </xdr:nvSpPr>
      <xdr:spPr>
        <a:xfrm>
          <a:off x="3746500" y="6218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97427</xdr:rowOff>
    </xdr:from>
    <xdr:to>
      <xdr:col>24</xdr:col>
      <xdr:colOff>63500</xdr:colOff>
      <xdr:row>36</xdr:row>
      <xdr:rowOff>121920</xdr:rowOff>
    </xdr:to>
    <xdr:cxnSp macro="">
      <xdr:nvCxnSpPr>
        <xdr:cNvPr id="77" name="直線コネクタ 76">
          <a:extLst>
            <a:ext uri="{FF2B5EF4-FFF2-40B4-BE49-F238E27FC236}">
              <a16:creationId xmlns:a16="http://schemas.microsoft.com/office/drawing/2014/main" id="{A6E77F9F-81AC-4D2C-BB2A-7774ED54AB65}"/>
            </a:ext>
          </a:extLst>
        </xdr:cNvPr>
        <xdr:cNvCxnSpPr/>
      </xdr:nvCxnSpPr>
      <xdr:spPr>
        <a:xfrm>
          <a:off x="3797300" y="6269627"/>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12337</xdr:rowOff>
    </xdr:from>
    <xdr:to>
      <xdr:col>15</xdr:col>
      <xdr:colOff>101600</xdr:colOff>
      <xdr:row>36</xdr:row>
      <xdr:rowOff>113937</xdr:rowOff>
    </xdr:to>
    <xdr:sp macro="" textlink="">
      <xdr:nvSpPr>
        <xdr:cNvPr id="78" name="楕円 77">
          <a:extLst>
            <a:ext uri="{FF2B5EF4-FFF2-40B4-BE49-F238E27FC236}">
              <a16:creationId xmlns:a16="http://schemas.microsoft.com/office/drawing/2014/main" id="{726C35AD-4F77-4C06-9C84-CF526AAC9F03}"/>
            </a:ext>
          </a:extLst>
        </xdr:cNvPr>
        <xdr:cNvSpPr/>
      </xdr:nvSpPr>
      <xdr:spPr>
        <a:xfrm>
          <a:off x="2857500" y="618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63137</xdr:rowOff>
    </xdr:from>
    <xdr:to>
      <xdr:col>19</xdr:col>
      <xdr:colOff>177800</xdr:colOff>
      <xdr:row>36</xdr:row>
      <xdr:rowOff>97427</xdr:rowOff>
    </xdr:to>
    <xdr:cxnSp macro="">
      <xdr:nvCxnSpPr>
        <xdr:cNvPr id="79" name="直線コネクタ 78">
          <a:extLst>
            <a:ext uri="{FF2B5EF4-FFF2-40B4-BE49-F238E27FC236}">
              <a16:creationId xmlns:a16="http://schemas.microsoft.com/office/drawing/2014/main" id="{958A6D41-8BA0-49DE-9FFA-81644C73C1EE}"/>
            </a:ext>
          </a:extLst>
        </xdr:cNvPr>
        <xdr:cNvCxnSpPr/>
      </xdr:nvCxnSpPr>
      <xdr:spPr>
        <a:xfrm>
          <a:off x="2908300" y="6235337"/>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141333</xdr:rowOff>
    </xdr:from>
    <xdr:to>
      <xdr:col>10</xdr:col>
      <xdr:colOff>165100</xdr:colOff>
      <xdr:row>36</xdr:row>
      <xdr:rowOff>71483</xdr:rowOff>
    </xdr:to>
    <xdr:sp macro="" textlink="">
      <xdr:nvSpPr>
        <xdr:cNvPr id="80" name="楕円 79">
          <a:extLst>
            <a:ext uri="{FF2B5EF4-FFF2-40B4-BE49-F238E27FC236}">
              <a16:creationId xmlns:a16="http://schemas.microsoft.com/office/drawing/2014/main" id="{491399E1-52DC-440D-89AD-755E82BE0B0C}"/>
            </a:ext>
          </a:extLst>
        </xdr:cNvPr>
        <xdr:cNvSpPr/>
      </xdr:nvSpPr>
      <xdr:spPr>
        <a:xfrm>
          <a:off x="1968500" y="6142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20683</xdr:rowOff>
    </xdr:from>
    <xdr:to>
      <xdr:col>15</xdr:col>
      <xdr:colOff>50800</xdr:colOff>
      <xdr:row>36</xdr:row>
      <xdr:rowOff>63137</xdr:rowOff>
    </xdr:to>
    <xdr:cxnSp macro="">
      <xdr:nvCxnSpPr>
        <xdr:cNvPr id="81" name="直線コネクタ 80">
          <a:extLst>
            <a:ext uri="{FF2B5EF4-FFF2-40B4-BE49-F238E27FC236}">
              <a16:creationId xmlns:a16="http://schemas.microsoft.com/office/drawing/2014/main" id="{3B0E1FC1-A11E-42A0-AF36-EAD8FD23591C}"/>
            </a:ext>
          </a:extLst>
        </xdr:cNvPr>
        <xdr:cNvCxnSpPr/>
      </xdr:nvCxnSpPr>
      <xdr:spPr>
        <a:xfrm>
          <a:off x="2019300" y="6192883"/>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51526</xdr:rowOff>
    </xdr:from>
    <xdr:to>
      <xdr:col>6</xdr:col>
      <xdr:colOff>38100</xdr:colOff>
      <xdr:row>35</xdr:row>
      <xdr:rowOff>153126</xdr:rowOff>
    </xdr:to>
    <xdr:sp macro="" textlink="">
      <xdr:nvSpPr>
        <xdr:cNvPr id="82" name="楕円 81">
          <a:extLst>
            <a:ext uri="{FF2B5EF4-FFF2-40B4-BE49-F238E27FC236}">
              <a16:creationId xmlns:a16="http://schemas.microsoft.com/office/drawing/2014/main" id="{FCC93F47-229C-4390-9058-F8C6B4FF5CE2}"/>
            </a:ext>
          </a:extLst>
        </xdr:cNvPr>
        <xdr:cNvSpPr/>
      </xdr:nvSpPr>
      <xdr:spPr>
        <a:xfrm>
          <a:off x="1079500" y="605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102326</xdr:rowOff>
    </xdr:from>
    <xdr:to>
      <xdr:col>10</xdr:col>
      <xdr:colOff>114300</xdr:colOff>
      <xdr:row>36</xdr:row>
      <xdr:rowOff>20683</xdr:rowOff>
    </xdr:to>
    <xdr:cxnSp macro="">
      <xdr:nvCxnSpPr>
        <xdr:cNvPr id="83" name="直線コネクタ 82">
          <a:extLst>
            <a:ext uri="{FF2B5EF4-FFF2-40B4-BE49-F238E27FC236}">
              <a16:creationId xmlns:a16="http://schemas.microsoft.com/office/drawing/2014/main" id="{11C2EA9F-442D-4F54-95A7-6DB2805815C7}"/>
            </a:ext>
          </a:extLst>
        </xdr:cNvPr>
        <xdr:cNvCxnSpPr/>
      </xdr:nvCxnSpPr>
      <xdr:spPr>
        <a:xfrm>
          <a:off x="1130300" y="6103076"/>
          <a:ext cx="889000" cy="89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11992</xdr:rowOff>
    </xdr:from>
    <xdr:ext cx="405111" cy="259045"/>
    <xdr:sp macro="" textlink="">
      <xdr:nvSpPr>
        <xdr:cNvPr id="84" name="n_1aveValue【道路】&#10;有形固定資産減価償却率">
          <a:extLst>
            <a:ext uri="{FF2B5EF4-FFF2-40B4-BE49-F238E27FC236}">
              <a16:creationId xmlns:a16="http://schemas.microsoft.com/office/drawing/2014/main" id="{9CA42691-2728-4C47-A339-32DA32B61AD6}"/>
            </a:ext>
          </a:extLst>
        </xdr:cNvPr>
        <xdr:cNvSpPr txBox="1"/>
      </xdr:nvSpPr>
      <xdr:spPr>
        <a:xfrm>
          <a:off x="3582044" y="669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158949</xdr:rowOff>
    </xdr:from>
    <xdr:ext cx="405111" cy="259045"/>
    <xdr:sp macro="" textlink="">
      <xdr:nvSpPr>
        <xdr:cNvPr id="85" name="n_2aveValue【道路】&#10;有形固定資産減価償却率">
          <a:extLst>
            <a:ext uri="{FF2B5EF4-FFF2-40B4-BE49-F238E27FC236}">
              <a16:creationId xmlns:a16="http://schemas.microsoft.com/office/drawing/2014/main" id="{7F51FF9F-2B12-4203-88B2-1DFD1C5BBB68}"/>
            </a:ext>
          </a:extLst>
        </xdr:cNvPr>
        <xdr:cNvSpPr txBox="1"/>
      </xdr:nvSpPr>
      <xdr:spPr>
        <a:xfrm>
          <a:off x="2705744" y="6674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139354</xdr:rowOff>
    </xdr:from>
    <xdr:ext cx="405111" cy="259045"/>
    <xdr:sp macro="" textlink="">
      <xdr:nvSpPr>
        <xdr:cNvPr id="86" name="n_3aveValue【道路】&#10;有形固定資産減価償却率">
          <a:extLst>
            <a:ext uri="{FF2B5EF4-FFF2-40B4-BE49-F238E27FC236}">
              <a16:creationId xmlns:a16="http://schemas.microsoft.com/office/drawing/2014/main" id="{BAFC0081-B914-4323-9D54-32049736C7C8}"/>
            </a:ext>
          </a:extLst>
        </xdr:cNvPr>
        <xdr:cNvSpPr txBox="1"/>
      </xdr:nvSpPr>
      <xdr:spPr>
        <a:xfrm>
          <a:off x="1816744" y="665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123026</xdr:rowOff>
    </xdr:from>
    <xdr:ext cx="405111" cy="259045"/>
    <xdr:sp macro="" textlink="">
      <xdr:nvSpPr>
        <xdr:cNvPr id="87" name="n_4aveValue【道路】&#10;有形固定資産減価償却率">
          <a:extLst>
            <a:ext uri="{FF2B5EF4-FFF2-40B4-BE49-F238E27FC236}">
              <a16:creationId xmlns:a16="http://schemas.microsoft.com/office/drawing/2014/main" id="{0E708009-1F3B-4FA1-BC74-CFEADA1153AC}"/>
            </a:ext>
          </a:extLst>
        </xdr:cNvPr>
        <xdr:cNvSpPr txBox="1"/>
      </xdr:nvSpPr>
      <xdr:spPr>
        <a:xfrm>
          <a:off x="927744" y="663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164754</xdr:rowOff>
    </xdr:from>
    <xdr:ext cx="405111" cy="259045"/>
    <xdr:sp macro="" textlink="">
      <xdr:nvSpPr>
        <xdr:cNvPr id="88" name="n_1mainValue【道路】&#10;有形固定資産減価償却率">
          <a:extLst>
            <a:ext uri="{FF2B5EF4-FFF2-40B4-BE49-F238E27FC236}">
              <a16:creationId xmlns:a16="http://schemas.microsoft.com/office/drawing/2014/main" id="{3C8258AA-8E7B-4644-A3C1-50E492AE85D0}"/>
            </a:ext>
          </a:extLst>
        </xdr:cNvPr>
        <xdr:cNvSpPr txBox="1"/>
      </xdr:nvSpPr>
      <xdr:spPr>
        <a:xfrm>
          <a:off x="3582044" y="5994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130464</xdr:rowOff>
    </xdr:from>
    <xdr:ext cx="405111" cy="259045"/>
    <xdr:sp macro="" textlink="">
      <xdr:nvSpPr>
        <xdr:cNvPr id="89" name="n_2mainValue【道路】&#10;有形固定資産減価償却率">
          <a:extLst>
            <a:ext uri="{FF2B5EF4-FFF2-40B4-BE49-F238E27FC236}">
              <a16:creationId xmlns:a16="http://schemas.microsoft.com/office/drawing/2014/main" id="{ACFC0262-B860-4FC7-ABE0-E27EA6AA69A2}"/>
            </a:ext>
          </a:extLst>
        </xdr:cNvPr>
        <xdr:cNvSpPr txBox="1"/>
      </xdr:nvSpPr>
      <xdr:spPr>
        <a:xfrm>
          <a:off x="2705744" y="5959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88010</xdr:rowOff>
    </xdr:from>
    <xdr:ext cx="405111" cy="259045"/>
    <xdr:sp macro="" textlink="">
      <xdr:nvSpPr>
        <xdr:cNvPr id="90" name="n_3mainValue【道路】&#10;有形固定資産減価償却率">
          <a:extLst>
            <a:ext uri="{FF2B5EF4-FFF2-40B4-BE49-F238E27FC236}">
              <a16:creationId xmlns:a16="http://schemas.microsoft.com/office/drawing/2014/main" id="{1877093B-D8B5-470F-800A-1B280F8347B5}"/>
            </a:ext>
          </a:extLst>
        </xdr:cNvPr>
        <xdr:cNvSpPr txBox="1"/>
      </xdr:nvSpPr>
      <xdr:spPr>
        <a:xfrm>
          <a:off x="1816744" y="59173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169653</xdr:rowOff>
    </xdr:from>
    <xdr:ext cx="405111" cy="259045"/>
    <xdr:sp macro="" textlink="">
      <xdr:nvSpPr>
        <xdr:cNvPr id="91" name="n_4mainValue【道路】&#10;有形固定資産減価償却率">
          <a:extLst>
            <a:ext uri="{FF2B5EF4-FFF2-40B4-BE49-F238E27FC236}">
              <a16:creationId xmlns:a16="http://schemas.microsoft.com/office/drawing/2014/main" id="{4A1E77E6-A668-4073-B500-C60F5487F2DB}"/>
            </a:ext>
          </a:extLst>
        </xdr:cNvPr>
        <xdr:cNvSpPr txBox="1"/>
      </xdr:nvSpPr>
      <xdr:spPr>
        <a:xfrm>
          <a:off x="927744" y="5827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12C1E5EA-4E09-4295-A483-8EBAC0FB82C7}"/>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71C4074E-B8A4-44AE-A91D-3DE7611833D8}"/>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A07207A8-DA06-4A0A-9237-955A6D9042BD}"/>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3579F027-8396-4CED-9866-92035861C456}"/>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483A9966-87B4-46D8-8226-1E13A0DE87FB}"/>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97B0D896-6E59-4BFF-BB73-D447BC6CFCC6}"/>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9963A945-0DC2-48D4-9F25-FDF0BE17E285}"/>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A609126E-82B4-473C-945C-BB11D05AF646}"/>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AE01AA84-DC6E-49B7-A79F-70F8DCC89FB4}"/>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DAC6FAD4-DCEB-4BBD-9107-0ACE63C105F8}"/>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a:extLst>
            <a:ext uri="{FF2B5EF4-FFF2-40B4-BE49-F238E27FC236}">
              <a16:creationId xmlns:a16="http://schemas.microsoft.com/office/drawing/2014/main" id="{8F0FAF55-863F-4D14-B669-44C67877BE2B}"/>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a:extLst>
            <a:ext uri="{FF2B5EF4-FFF2-40B4-BE49-F238E27FC236}">
              <a16:creationId xmlns:a16="http://schemas.microsoft.com/office/drawing/2014/main" id="{11E0BF89-F31A-4E0C-AC69-07B362D8CE71}"/>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a:extLst>
            <a:ext uri="{FF2B5EF4-FFF2-40B4-BE49-F238E27FC236}">
              <a16:creationId xmlns:a16="http://schemas.microsoft.com/office/drawing/2014/main" id="{D9E28267-9D3D-4E12-A03C-DC51AC087812}"/>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5" name="テキスト ボックス 104">
          <a:extLst>
            <a:ext uri="{FF2B5EF4-FFF2-40B4-BE49-F238E27FC236}">
              <a16:creationId xmlns:a16="http://schemas.microsoft.com/office/drawing/2014/main" id="{02E284A6-6380-4116-B032-4CFB15064685}"/>
            </a:ext>
          </a:extLst>
        </xdr:cNvPr>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a:extLst>
            <a:ext uri="{FF2B5EF4-FFF2-40B4-BE49-F238E27FC236}">
              <a16:creationId xmlns:a16="http://schemas.microsoft.com/office/drawing/2014/main" id="{57D7961B-2085-4ABB-9B24-369B0A96F144}"/>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7" name="テキスト ボックス 106">
          <a:extLst>
            <a:ext uri="{FF2B5EF4-FFF2-40B4-BE49-F238E27FC236}">
              <a16:creationId xmlns:a16="http://schemas.microsoft.com/office/drawing/2014/main" id="{04324C54-E395-421F-9271-6906A66C5E06}"/>
            </a:ext>
          </a:extLst>
        </xdr:cNvPr>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a:extLst>
            <a:ext uri="{FF2B5EF4-FFF2-40B4-BE49-F238E27FC236}">
              <a16:creationId xmlns:a16="http://schemas.microsoft.com/office/drawing/2014/main" id="{B7161B9E-1B2E-4067-B3B8-9894DE73C7FA}"/>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9" name="テキスト ボックス 108">
          <a:extLst>
            <a:ext uri="{FF2B5EF4-FFF2-40B4-BE49-F238E27FC236}">
              <a16:creationId xmlns:a16="http://schemas.microsoft.com/office/drawing/2014/main" id="{2E81824F-6837-4334-9A5F-EE40361DADCD}"/>
            </a:ext>
          </a:extLst>
        </xdr:cNvPr>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79935CE7-B3CC-4B80-8BC1-410D797FCD68}"/>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1" name="テキスト ボックス 110">
          <a:extLst>
            <a:ext uri="{FF2B5EF4-FFF2-40B4-BE49-F238E27FC236}">
              <a16:creationId xmlns:a16="http://schemas.microsoft.com/office/drawing/2014/main" id="{CD55D5C2-A959-49FF-8777-DB8490BD9945}"/>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道路】&#10;一人当たり延長グラフ枠">
          <a:extLst>
            <a:ext uri="{FF2B5EF4-FFF2-40B4-BE49-F238E27FC236}">
              <a16:creationId xmlns:a16="http://schemas.microsoft.com/office/drawing/2014/main" id="{B3CC87DE-8647-4767-BE39-2BDDEA971C47}"/>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118857</xdr:rowOff>
    </xdr:from>
    <xdr:to>
      <xdr:col>54</xdr:col>
      <xdr:colOff>189865</xdr:colOff>
      <xdr:row>41</xdr:row>
      <xdr:rowOff>93848</xdr:rowOff>
    </xdr:to>
    <xdr:cxnSp macro="">
      <xdr:nvCxnSpPr>
        <xdr:cNvPr id="113" name="直線コネクタ 112">
          <a:extLst>
            <a:ext uri="{FF2B5EF4-FFF2-40B4-BE49-F238E27FC236}">
              <a16:creationId xmlns:a16="http://schemas.microsoft.com/office/drawing/2014/main" id="{5DADA51D-B3BA-4404-B547-E7E3B279B684}"/>
            </a:ext>
          </a:extLst>
        </xdr:cNvPr>
        <xdr:cNvCxnSpPr/>
      </xdr:nvCxnSpPr>
      <xdr:spPr>
        <a:xfrm flipV="1">
          <a:off x="10476865" y="5948157"/>
          <a:ext cx="0" cy="1175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97675</xdr:rowOff>
    </xdr:from>
    <xdr:ext cx="469744" cy="259045"/>
    <xdr:sp macro="" textlink="">
      <xdr:nvSpPr>
        <xdr:cNvPr id="114" name="【道路】&#10;一人当たり延長最小値テキスト">
          <a:extLst>
            <a:ext uri="{FF2B5EF4-FFF2-40B4-BE49-F238E27FC236}">
              <a16:creationId xmlns:a16="http://schemas.microsoft.com/office/drawing/2014/main" id="{26E0F9BE-AA16-43BC-84B2-DF6C64BEEC9B}"/>
            </a:ext>
          </a:extLst>
        </xdr:cNvPr>
        <xdr:cNvSpPr txBox="1"/>
      </xdr:nvSpPr>
      <xdr:spPr>
        <a:xfrm>
          <a:off x="10515600" y="7127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93848</xdr:rowOff>
    </xdr:from>
    <xdr:to>
      <xdr:col>55</xdr:col>
      <xdr:colOff>88900</xdr:colOff>
      <xdr:row>41</xdr:row>
      <xdr:rowOff>93848</xdr:rowOff>
    </xdr:to>
    <xdr:cxnSp macro="">
      <xdr:nvCxnSpPr>
        <xdr:cNvPr id="115" name="直線コネクタ 114">
          <a:extLst>
            <a:ext uri="{FF2B5EF4-FFF2-40B4-BE49-F238E27FC236}">
              <a16:creationId xmlns:a16="http://schemas.microsoft.com/office/drawing/2014/main" id="{8308C42D-4777-445F-8494-4B3CEE342272}"/>
            </a:ext>
          </a:extLst>
        </xdr:cNvPr>
        <xdr:cNvCxnSpPr/>
      </xdr:nvCxnSpPr>
      <xdr:spPr>
        <a:xfrm>
          <a:off x="10388600" y="7123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65534</xdr:rowOff>
    </xdr:from>
    <xdr:ext cx="534377" cy="259045"/>
    <xdr:sp macro="" textlink="">
      <xdr:nvSpPr>
        <xdr:cNvPr id="116" name="【道路】&#10;一人当たり延長最大値テキスト">
          <a:extLst>
            <a:ext uri="{FF2B5EF4-FFF2-40B4-BE49-F238E27FC236}">
              <a16:creationId xmlns:a16="http://schemas.microsoft.com/office/drawing/2014/main" id="{971D3A38-F9B7-4619-B588-2107B38F6DA2}"/>
            </a:ext>
          </a:extLst>
        </xdr:cNvPr>
        <xdr:cNvSpPr txBox="1"/>
      </xdr:nvSpPr>
      <xdr:spPr>
        <a:xfrm>
          <a:off x="10515600" y="5723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118857</xdr:rowOff>
    </xdr:from>
    <xdr:to>
      <xdr:col>55</xdr:col>
      <xdr:colOff>88900</xdr:colOff>
      <xdr:row>34</xdr:row>
      <xdr:rowOff>118857</xdr:rowOff>
    </xdr:to>
    <xdr:cxnSp macro="">
      <xdr:nvCxnSpPr>
        <xdr:cNvPr id="117" name="直線コネクタ 116">
          <a:extLst>
            <a:ext uri="{FF2B5EF4-FFF2-40B4-BE49-F238E27FC236}">
              <a16:creationId xmlns:a16="http://schemas.microsoft.com/office/drawing/2014/main" id="{2C06FD03-A953-4270-83EE-C47C8FBAEE13}"/>
            </a:ext>
          </a:extLst>
        </xdr:cNvPr>
        <xdr:cNvCxnSpPr/>
      </xdr:nvCxnSpPr>
      <xdr:spPr>
        <a:xfrm>
          <a:off x="10388600" y="5948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88191</xdr:rowOff>
    </xdr:from>
    <xdr:ext cx="469744" cy="259045"/>
    <xdr:sp macro="" textlink="">
      <xdr:nvSpPr>
        <xdr:cNvPr id="118" name="【道路】&#10;一人当たり延長平均値テキスト">
          <a:extLst>
            <a:ext uri="{FF2B5EF4-FFF2-40B4-BE49-F238E27FC236}">
              <a16:creationId xmlns:a16="http://schemas.microsoft.com/office/drawing/2014/main" id="{2A5C5A79-7765-4B12-BC87-499EAF3C01C9}"/>
            </a:ext>
          </a:extLst>
        </xdr:cNvPr>
        <xdr:cNvSpPr txBox="1"/>
      </xdr:nvSpPr>
      <xdr:spPr>
        <a:xfrm>
          <a:off x="10515600" y="67747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65314</xdr:rowOff>
    </xdr:from>
    <xdr:to>
      <xdr:col>55</xdr:col>
      <xdr:colOff>50800</xdr:colOff>
      <xdr:row>40</xdr:row>
      <xdr:rowOff>166914</xdr:rowOff>
    </xdr:to>
    <xdr:sp macro="" textlink="">
      <xdr:nvSpPr>
        <xdr:cNvPr id="119" name="フローチャート: 判断 118">
          <a:extLst>
            <a:ext uri="{FF2B5EF4-FFF2-40B4-BE49-F238E27FC236}">
              <a16:creationId xmlns:a16="http://schemas.microsoft.com/office/drawing/2014/main" id="{E0C27C14-E8BB-4BC7-A6E0-0AA18B4999A0}"/>
            </a:ext>
          </a:extLst>
        </xdr:cNvPr>
        <xdr:cNvSpPr/>
      </xdr:nvSpPr>
      <xdr:spPr>
        <a:xfrm>
          <a:off x="10426700" y="692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65953</xdr:rowOff>
    </xdr:from>
    <xdr:to>
      <xdr:col>50</xdr:col>
      <xdr:colOff>165100</xdr:colOff>
      <xdr:row>40</xdr:row>
      <xdr:rowOff>167553</xdr:rowOff>
    </xdr:to>
    <xdr:sp macro="" textlink="">
      <xdr:nvSpPr>
        <xdr:cNvPr id="120" name="フローチャート: 判断 119">
          <a:extLst>
            <a:ext uri="{FF2B5EF4-FFF2-40B4-BE49-F238E27FC236}">
              <a16:creationId xmlns:a16="http://schemas.microsoft.com/office/drawing/2014/main" id="{93B0093B-0FDA-4325-B2E2-05CC6585CEA0}"/>
            </a:ext>
          </a:extLst>
        </xdr:cNvPr>
        <xdr:cNvSpPr/>
      </xdr:nvSpPr>
      <xdr:spPr>
        <a:xfrm>
          <a:off x="9588500" y="6923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56993</xdr:rowOff>
    </xdr:from>
    <xdr:to>
      <xdr:col>46</xdr:col>
      <xdr:colOff>38100</xdr:colOff>
      <xdr:row>40</xdr:row>
      <xdr:rowOff>158593</xdr:rowOff>
    </xdr:to>
    <xdr:sp macro="" textlink="">
      <xdr:nvSpPr>
        <xdr:cNvPr id="121" name="フローチャート: 判断 120">
          <a:extLst>
            <a:ext uri="{FF2B5EF4-FFF2-40B4-BE49-F238E27FC236}">
              <a16:creationId xmlns:a16="http://schemas.microsoft.com/office/drawing/2014/main" id="{F4C800B8-3E80-4768-8222-3A9BFC7040B7}"/>
            </a:ext>
          </a:extLst>
        </xdr:cNvPr>
        <xdr:cNvSpPr/>
      </xdr:nvSpPr>
      <xdr:spPr>
        <a:xfrm>
          <a:off x="8699500" y="691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56947</xdr:rowOff>
    </xdr:from>
    <xdr:to>
      <xdr:col>41</xdr:col>
      <xdr:colOff>101600</xdr:colOff>
      <xdr:row>40</xdr:row>
      <xdr:rowOff>158547</xdr:rowOff>
    </xdr:to>
    <xdr:sp macro="" textlink="">
      <xdr:nvSpPr>
        <xdr:cNvPr id="122" name="フローチャート: 判断 121">
          <a:extLst>
            <a:ext uri="{FF2B5EF4-FFF2-40B4-BE49-F238E27FC236}">
              <a16:creationId xmlns:a16="http://schemas.microsoft.com/office/drawing/2014/main" id="{0F970476-884E-4354-B928-189758EAD3E3}"/>
            </a:ext>
          </a:extLst>
        </xdr:cNvPr>
        <xdr:cNvSpPr/>
      </xdr:nvSpPr>
      <xdr:spPr>
        <a:xfrm>
          <a:off x="7810500" y="6914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61153</xdr:rowOff>
    </xdr:from>
    <xdr:to>
      <xdr:col>36</xdr:col>
      <xdr:colOff>165100</xdr:colOff>
      <xdr:row>40</xdr:row>
      <xdr:rowOff>162753</xdr:rowOff>
    </xdr:to>
    <xdr:sp macro="" textlink="">
      <xdr:nvSpPr>
        <xdr:cNvPr id="123" name="フローチャート: 判断 122">
          <a:extLst>
            <a:ext uri="{FF2B5EF4-FFF2-40B4-BE49-F238E27FC236}">
              <a16:creationId xmlns:a16="http://schemas.microsoft.com/office/drawing/2014/main" id="{00990EE1-3A2E-4B26-9195-C758A8D904A6}"/>
            </a:ext>
          </a:extLst>
        </xdr:cNvPr>
        <xdr:cNvSpPr/>
      </xdr:nvSpPr>
      <xdr:spPr>
        <a:xfrm>
          <a:off x="6921500" y="6919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CDFBF060-6A34-4509-8E97-9993D8B5BED4}"/>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6F951B1E-F031-421B-808F-44647374958C}"/>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D8CFF4F5-F5F7-431B-8D03-11433781D8C1}"/>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2779585F-B37C-4F2D-836C-D8B560F094D9}"/>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DDEFFBA6-228A-45D9-85F7-81249CA9B6AD}"/>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28509</xdr:rowOff>
    </xdr:from>
    <xdr:to>
      <xdr:col>55</xdr:col>
      <xdr:colOff>50800</xdr:colOff>
      <xdr:row>41</xdr:row>
      <xdr:rowOff>130109</xdr:rowOff>
    </xdr:to>
    <xdr:sp macro="" textlink="">
      <xdr:nvSpPr>
        <xdr:cNvPr id="129" name="楕円 128">
          <a:extLst>
            <a:ext uri="{FF2B5EF4-FFF2-40B4-BE49-F238E27FC236}">
              <a16:creationId xmlns:a16="http://schemas.microsoft.com/office/drawing/2014/main" id="{35050B36-1907-43A5-9B1B-52D248788217}"/>
            </a:ext>
          </a:extLst>
        </xdr:cNvPr>
        <xdr:cNvSpPr/>
      </xdr:nvSpPr>
      <xdr:spPr>
        <a:xfrm>
          <a:off x="10426700" y="7057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114886</xdr:rowOff>
    </xdr:from>
    <xdr:ext cx="469744" cy="259045"/>
    <xdr:sp macro="" textlink="">
      <xdr:nvSpPr>
        <xdr:cNvPr id="130" name="【道路】&#10;一人当たり延長該当値テキスト">
          <a:extLst>
            <a:ext uri="{FF2B5EF4-FFF2-40B4-BE49-F238E27FC236}">
              <a16:creationId xmlns:a16="http://schemas.microsoft.com/office/drawing/2014/main" id="{4ABDEDC5-7F7B-47CC-AF40-CA6562A36B14}"/>
            </a:ext>
          </a:extLst>
        </xdr:cNvPr>
        <xdr:cNvSpPr txBox="1"/>
      </xdr:nvSpPr>
      <xdr:spPr>
        <a:xfrm>
          <a:off x="10515600" y="6972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29469</xdr:rowOff>
    </xdr:from>
    <xdr:to>
      <xdr:col>50</xdr:col>
      <xdr:colOff>165100</xdr:colOff>
      <xdr:row>41</xdr:row>
      <xdr:rowOff>131069</xdr:rowOff>
    </xdr:to>
    <xdr:sp macro="" textlink="">
      <xdr:nvSpPr>
        <xdr:cNvPr id="131" name="楕円 130">
          <a:extLst>
            <a:ext uri="{FF2B5EF4-FFF2-40B4-BE49-F238E27FC236}">
              <a16:creationId xmlns:a16="http://schemas.microsoft.com/office/drawing/2014/main" id="{E0B56C68-390A-43A6-A9C4-6F24430CDDAB}"/>
            </a:ext>
          </a:extLst>
        </xdr:cNvPr>
        <xdr:cNvSpPr/>
      </xdr:nvSpPr>
      <xdr:spPr>
        <a:xfrm>
          <a:off x="9588500" y="7058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79309</xdr:rowOff>
    </xdr:from>
    <xdr:to>
      <xdr:col>55</xdr:col>
      <xdr:colOff>0</xdr:colOff>
      <xdr:row>41</xdr:row>
      <xdr:rowOff>80269</xdr:rowOff>
    </xdr:to>
    <xdr:cxnSp macro="">
      <xdr:nvCxnSpPr>
        <xdr:cNvPr id="132" name="直線コネクタ 131">
          <a:extLst>
            <a:ext uri="{FF2B5EF4-FFF2-40B4-BE49-F238E27FC236}">
              <a16:creationId xmlns:a16="http://schemas.microsoft.com/office/drawing/2014/main" id="{EC8B7072-3B29-4359-A83C-B175B2F7CE81}"/>
            </a:ext>
          </a:extLst>
        </xdr:cNvPr>
        <xdr:cNvCxnSpPr/>
      </xdr:nvCxnSpPr>
      <xdr:spPr>
        <a:xfrm flipV="1">
          <a:off x="9639300" y="7108759"/>
          <a:ext cx="838200" cy="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29195</xdr:rowOff>
    </xdr:from>
    <xdr:to>
      <xdr:col>46</xdr:col>
      <xdr:colOff>38100</xdr:colOff>
      <xdr:row>41</xdr:row>
      <xdr:rowOff>130795</xdr:rowOff>
    </xdr:to>
    <xdr:sp macro="" textlink="">
      <xdr:nvSpPr>
        <xdr:cNvPr id="133" name="楕円 132">
          <a:extLst>
            <a:ext uri="{FF2B5EF4-FFF2-40B4-BE49-F238E27FC236}">
              <a16:creationId xmlns:a16="http://schemas.microsoft.com/office/drawing/2014/main" id="{BC3C0A32-84E2-4E00-B712-7483800CD0E6}"/>
            </a:ext>
          </a:extLst>
        </xdr:cNvPr>
        <xdr:cNvSpPr/>
      </xdr:nvSpPr>
      <xdr:spPr>
        <a:xfrm>
          <a:off x="8699500" y="705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79995</xdr:rowOff>
    </xdr:from>
    <xdr:to>
      <xdr:col>50</xdr:col>
      <xdr:colOff>114300</xdr:colOff>
      <xdr:row>41</xdr:row>
      <xdr:rowOff>80269</xdr:rowOff>
    </xdr:to>
    <xdr:cxnSp macro="">
      <xdr:nvCxnSpPr>
        <xdr:cNvPr id="134" name="直線コネクタ 133">
          <a:extLst>
            <a:ext uri="{FF2B5EF4-FFF2-40B4-BE49-F238E27FC236}">
              <a16:creationId xmlns:a16="http://schemas.microsoft.com/office/drawing/2014/main" id="{BF68E7FF-EA13-40BB-B2FF-2D4FCD1E9B96}"/>
            </a:ext>
          </a:extLst>
        </xdr:cNvPr>
        <xdr:cNvCxnSpPr/>
      </xdr:nvCxnSpPr>
      <xdr:spPr>
        <a:xfrm>
          <a:off x="8750300" y="7109445"/>
          <a:ext cx="8890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28555</xdr:rowOff>
    </xdr:from>
    <xdr:to>
      <xdr:col>41</xdr:col>
      <xdr:colOff>101600</xdr:colOff>
      <xdr:row>41</xdr:row>
      <xdr:rowOff>130155</xdr:rowOff>
    </xdr:to>
    <xdr:sp macro="" textlink="">
      <xdr:nvSpPr>
        <xdr:cNvPr id="135" name="楕円 134">
          <a:extLst>
            <a:ext uri="{FF2B5EF4-FFF2-40B4-BE49-F238E27FC236}">
              <a16:creationId xmlns:a16="http://schemas.microsoft.com/office/drawing/2014/main" id="{E82EE442-6243-4BE3-A133-63D1268789E1}"/>
            </a:ext>
          </a:extLst>
        </xdr:cNvPr>
        <xdr:cNvSpPr/>
      </xdr:nvSpPr>
      <xdr:spPr>
        <a:xfrm>
          <a:off x="7810500" y="705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79355</xdr:rowOff>
    </xdr:from>
    <xdr:to>
      <xdr:col>45</xdr:col>
      <xdr:colOff>177800</xdr:colOff>
      <xdr:row>41</xdr:row>
      <xdr:rowOff>79995</xdr:rowOff>
    </xdr:to>
    <xdr:cxnSp macro="">
      <xdr:nvCxnSpPr>
        <xdr:cNvPr id="136" name="直線コネクタ 135">
          <a:extLst>
            <a:ext uri="{FF2B5EF4-FFF2-40B4-BE49-F238E27FC236}">
              <a16:creationId xmlns:a16="http://schemas.microsoft.com/office/drawing/2014/main" id="{F0A814CF-8DFA-47E6-AD7F-763797E04D88}"/>
            </a:ext>
          </a:extLst>
        </xdr:cNvPr>
        <xdr:cNvCxnSpPr/>
      </xdr:nvCxnSpPr>
      <xdr:spPr>
        <a:xfrm>
          <a:off x="7861300" y="7108805"/>
          <a:ext cx="889000" cy="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28143</xdr:rowOff>
    </xdr:from>
    <xdr:to>
      <xdr:col>36</xdr:col>
      <xdr:colOff>165100</xdr:colOff>
      <xdr:row>41</xdr:row>
      <xdr:rowOff>129743</xdr:rowOff>
    </xdr:to>
    <xdr:sp macro="" textlink="">
      <xdr:nvSpPr>
        <xdr:cNvPr id="137" name="楕円 136">
          <a:extLst>
            <a:ext uri="{FF2B5EF4-FFF2-40B4-BE49-F238E27FC236}">
              <a16:creationId xmlns:a16="http://schemas.microsoft.com/office/drawing/2014/main" id="{AC340321-97E3-4B78-A81C-31E017CD684F}"/>
            </a:ext>
          </a:extLst>
        </xdr:cNvPr>
        <xdr:cNvSpPr/>
      </xdr:nvSpPr>
      <xdr:spPr>
        <a:xfrm>
          <a:off x="6921500" y="7057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78943</xdr:rowOff>
    </xdr:from>
    <xdr:to>
      <xdr:col>41</xdr:col>
      <xdr:colOff>50800</xdr:colOff>
      <xdr:row>41</xdr:row>
      <xdr:rowOff>79355</xdr:rowOff>
    </xdr:to>
    <xdr:cxnSp macro="">
      <xdr:nvCxnSpPr>
        <xdr:cNvPr id="138" name="直線コネクタ 137">
          <a:extLst>
            <a:ext uri="{FF2B5EF4-FFF2-40B4-BE49-F238E27FC236}">
              <a16:creationId xmlns:a16="http://schemas.microsoft.com/office/drawing/2014/main" id="{E378F3BA-CB2E-485E-854F-5FABA51EA3ED}"/>
            </a:ext>
          </a:extLst>
        </xdr:cNvPr>
        <xdr:cNvCxnSpPr/>
      </xdr:nvCxnSpPr>
      <xdr:spPr>
        <a:xfrm>
          <a:off x="6972300" y="7108393"/>
          <a:ext cx="889000" cy="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12630</xdr:rowOff>
    </xdr:from>
    <xdr:ext cx="469744" cy="259045"/>
    <xdr:sp macro="" textlink="">
      <xdr:nvSpPr>
        <xdr:cNvPr id="139" name="n_1aveValue【道路】&#10;一人当たり延長">
          <a:extLst>
            <a:ext uri="{FF2B5EF4-FFF2-40B4-BE49-F238E27FC236}">
              <a16:creationId xmlns:a16="http://schemas.microsoft.com/office/drawing/2014/main" id="{1C5C42C5-783F-4A0B-96DD-CAB6682FDBD4}"/>
            </a:ext>
          </a:extLst>
        </xdr:cNvPr>
        <xdr:cNvSpPr txBox="1"/>
      </xdr:nvSpPr>
      <xdr:spPr>
        <a:xfrm>
          <a:off x="9391727" y="6699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3670</xdr:rowOff>
    </xdr:from>
    <xdr:ext cx="469744" cy="259045"/>
    <xdr:sp macro="" textlink="">
      <xdr:nvSpPr>
        <xdr:cNvPr id="140" name="n_2aveValue【道路】&#10;一人当たり延長">
          <a:extLst>
            <a:ext uri="{FF2B5EF4-FFF2-40B4-BE49-F238E27FC236}">
              <a16:creationId xmlns:a16="http://schemas.microsoft.com/office/drawing/2014/main" id="{2153F863-7988-4910-A80E-99F5953786D9}"/>
            </a:ext>
          </a:extLst>
        </xdr:cNvPr>
        <xdr:cNvSpPr txBox="1"/>
      </xdr:nvSpPr>
      <xdr:spPr>
        <a:xfrm>
          <a:off x="8515427" y="6690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3624</xdr:rowOff>
    </xdr:from>
    <xdr:ext cx="469744" cy="259045"/>
    <xdr:sp macro="" textlink="">
      <xdr:nvSpPr>
        <xdr:cNvPr id="141" name="n_3aveValue【道路】&#10;一人当たり延長">
          <a:extLst>
            <a:ext uri="{FF2B5EF4-FFF2-40B4-BE49-F238E27FC236}">
              <a16:creationId xmlns:a16="http://schemas.microsoft.com/office/drawing/2014/main" id="{8F353D25-77D9-4EB8-8007-4BF9D6164694}"/>
            </a:ext>
          </a:extLst>
        </xdr:cNvPr>
        <xdr:cNvSpPr txBox="1"/>
      </xdr:nvSpPr>
      <xdr:spPr>
        <a:xfrm>
          <a:off x="7626427" y="6690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7830</xdr:rowOff>
    </xdr:from>
    <xdr:ext cx="469744" cy="259045"/>
    <xdr:sp macro="" textlink="">
      <xdr:nvSpPr>
        <xdr:cNvPr id="142" name="n_4aveValue【道路】&#10;一人当たり延長">
          <a:extLst>
            <a:ext uri="{FF2B5EF4-FFF2-40B4-BE49-F238E27FC236}">
              <a16:creationId xmlns:a16="http://schemas.microsoft.com/office/drawing/2014/main" id="{AAD8FAB9-3C18-48AD-8084-2CFF47524C76}"/>
            </a:ext>
          </a:extLst>
        </xdr:cNvPr>
        <xdr:cNvSpPr txBox="1"/>
      </xdr:nvSpPr>
      <xdr:spPr>
        <a:xfrm>
          <a:off x="6737427" y="6694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122196</xdr:rowOff>
    </xdr:from>
    <xdr:ext cx="469744" cy="259045"/>
    <xdr:sp macro="" textlink="">
      <xdr:nvSpPr>
        <xdr:cNvPr id="143" name="n_1mainValue【道路】&#10;一人当たり延長">
          <a:extLst>
            <a:ext uri="{FF2B5EF4-FFF2-40B4-BE49-F238E27FC236}">
              <a16:creationId xmlns:a16="http://schemas.microsoft.com/office/drawing/2014/main" id="{87D8E03F-DBEE-4299-9F77-65B79957DC90}"/>
            </a:ext>
          </a:extLst>
        </xdr:cNvPr>
        <xdr:cNvSpPr txBox="1"/>
      </xdr:nvSpPr>
      <xdr:spPr>
        <a:xfrm>
          <a:off x="9391727" y="7151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121922</xdr:rowOff>
    </xdr:from>
    <xdr:ext cx="469744" cy="259045"/>
    <xdr:sp macro="" textlink="">
      <xdr:nvSpPr>
        <xdr:cNvPr id="144" name="n_2mainValue【道路】&#10;一人当たり延長">
          <a:extLst>
            <a:ext uri="{FF2B5EF4-FFF2-40B4-BE49-F238E27FC236}">
              <a16:creationId xmlns:a16="http://schemas.microsoft.com/office/drawing/2014/main" id="{1CDB8D70-BC80-4813-8FD8-1A8C16E86936}"/>
            </a:ext>
          </a:extLst>
        </xdr:cNvPr>
        <xdr:cNvSpPr txBox="1"/>
      </xdr:nvSpPr>
      <xdr:spPr>
        <a:xfrm>
          <a:off x="8515427" y="7151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121282</xdr:rowOff>
    </xdr:from>
    <xdr:ext cx="469744" cy="259045"/>
    <xdr:sp macro="" textlink="">
      <xdr:nvSpPr>
        <xdr:cNvPr id="145" name="n_3mainValue【道路】&#10;一人当たり延長">
          <a:extLst>
            <a:ext uri="{FF2B5EF4-FFF2-40B4-BE49-F238E27FC236}">
              <a16:creationId xmlns:a16="http://schemas.microsoft.com/office/drawing/2014/main" id="{1C8E6AF6-7BAD-4285-923C-573A76F5150F}"/>
            </a:ext>
          </a:extLst>
        </xdr:cNvPr>
        <xdr:cNvSpPr txBox="1"/>
      </xdr:nvSpPr>
      <xdr:spPr>
        <a:xfrm>
          <a:off x="7626427" y="7150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120870</xdr:rowOff>
    </xdr:from>
    <xdr:ext cx="469744" cy="259045"/>
    <xdr:sp macro="" textlink="">
      <xdr:nvSpPr>
        <xdr:cNvPr id="146" name="n_4mainValue【道路】&#10;一人当たり延長">
          <a:extLst>
            <a:ext uri="{FF2B5EF4-FFF2-40B4-BE49-F238E27FC236}">
              <a16:creationId xmlns:a16="http://schemas.microsoft.com/office/drawing/2014/main" id="{86DC5174-FCE5-445C-8B59-6E040C641038}"/>
            </a:ext>
          </a:extLst>
        </xdr:cNvPr>
        <xdr:cNvSpPr txBox="1"/>
      </xdr:nvSpPr>
      <xdr:spPr>
        <a:xfrm>
          <a:off x="6737427" y="7150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F6A33979-A79B-4F6B-B7DA-5E472A248CD6}"/>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2C94A709-33F5-4D75-B8B7-2C6CE7B607BD}"/>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4ADC6B07-FA31-44F8-9AC9-139B2A213D4F}"/>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D6D530B3-F11C-4E6B-B699-34E4DD891ECB}"/>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CD30A592-FF9F-4C69-94B2-4C1E9FBBF00D}"/>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A974BC04-1062-4963-A8FB-DD83D9F627F2}"/>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F869870A-2F62-41E4-B21A-98EF44AD458A}"/>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6595C8A1-06E8-4066-8D17-C91F8C6723E1}"/>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054A381B-A1EB-4292-8B11-0A304E537A6D}"/>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457EDE0D-690B-4190-89A4-81DBC39EC40E}"/>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188475B9-947A-4C9C-95D6-6D293D8F0E04}"/>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8" name="直線コネクタ 157">
          <a:extLst>
            <a:ext uri="{FF2B5EF4-FFF2-40B4-BE49-F238E27FC236}">
              <a16:creationId xmlns:a16="http://schemas.microsoft.com/office/drawing/2014/main" id="{FAA135F2-3E84-46EA-B749-479AD9FC8EAD}"/>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9" name="テキスト ボックス 158">
          <a:extLst>
            <a:ext uri="{FF2B5EF4-FFF2-40B4-BE49-F238E27FC236}">
              <a16:creationId xmlns:a16="http://schemas.microsoft.com/office/drawing/2014/main" id="{37061C27-09E3-443B-9431-555CE0642E5F}"/>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0" name="直線コネクタ 159">
          <a:extLst>
            <a:ext uri="{FF2B5EF4-FFF2-40B4-BE49-F238E27FC236}">
              <a16:creationId xmlns:a16="http://schemas.microsoft.com/office/drawing/2014/main" id="{E11A4909-1FD1-4005-9D61-CCB88615D2FA}"/>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1" name="テキスト ボックス 160">
          <a:extLst>
            <a:ext uri="{FF2B5EF4-FFF2-40B4-BE49-F238E27FC236}">
              <a16:creationId xmlns:a16="http://schemas.microsoft.com/office/drawing/2014/main" id="{0705A59D-6F74-40E9-A917-B4C627E33B25}"/>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2" name="直線コネクタ 161">
          <a:extLst>
            <a:ext uri="{FF2B5EF4-FFF2-40B4-BE49-F238E27FC236}">
              <a16:creationId xmlns:a16="http://schemas.microsoft.com/office/drawing/2014/main" id="{88CE9ADC-02F4-43B3-8EA9-6AA4CFB1E468}"/>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3" name="テキスト ボックス 162">
          <a:extLst>
            <a:ext uri="{FF2B5EF4-FFF2-40B4-BE49-F238E27FC236}">
              <a16:creationId xmlns:a16="http://schemas.microsoft.com/office/drawing/2014/main" id="{426A6A01-6071-47F6-BD80-A8CD1DD0C8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4" name="直線コネクタ 163">
          <a:extLst>
            <a:ext uri="{FF2B5EF4-FFF2-40B4-BE49-F238E27FC236}">
              <a16:creationId xmlns:a16="http://schemas.microsoft.com/office/drawing/2014/main" id="{B112BB50-3012-4158-B403-B63D06F65B6E}"/>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5" name="テキスト ボックス 164">
          <a:extLst>
            <a:ext uri="{FF2B5EF4-FFF2-40B4-BE49-F238E27FC236}">
              <a16:creationId xmlns:a16="http://schemas.microsoft.com/office/drawing/2014/main" id="{228B0B6E-CDB0-43D3-AB74-D2D550B2D2AE}"/>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6" name="直線コネクタ 165">
          <a:extLst>
            <a:ext uri="{FF2B5EF4-FFF2-40B4-BE49-F238E27FC236}">
              <a16:creationId xmlns:a16="http://schemas.microsoft.com/office/drawing/2014/main" id="{8EFD4FD5-9142-469E-99C9-FE06E9F18DC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7" name="テキスト ボックス 166">
          <a:extLst>
            <a:ext uri="{FF2B5EF4-FFF2-40B4-BE49-F238E27FC236}">
              <a16:creationId xmlns:a16="http://schemas.microsoft.com/office/drawing/2014/main" id="{8DB83967-9ADD-437F-9D8D-90A1D662B7FD}"/>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8" name="直線コネクタ 167">
          <a:extLst>
            <a:ext uri="{FF2B5EF4-FFF2-40B4-BE49-F238E27FC236}">
              <a16:creationId xmlns:a16="http://schemas.microsoft.com/office/drawing/2014/main" id="{87940A24-C3E0-4674-8D9A-7ABECFC4D8E3}"/>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9" name="テキスト ボックス 168">
          <a:extLst>
            <a:ext uri="{FF2B5EF4-FFF2-40B4-BE49-F238E27FC236}">
              <a16:creationId xmlns:a16="http://schemas.microsoft.com/office/drawing/2014/main" id="{AD01BD43-6BDB-483F-A5BC-0B1C351D846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a16="http://schemas.microsoft.com/office/drawing/2014/main" id="{2D493B5F-DDF8-4F02-A8D4-A85F91E7066C}"/>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a:extLst>
            <a:ext uri="{FF2B5EF4-FFF2-40B4-BE49-F238E27FC236}">
              <a16:creationId xmlns:a16="http://schemas.microsoft.com/office/drawing/2014/main" id="{DE951B87-C0C1-480F-BE29-A4F1CCB85E89}"/>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119199</xdr:rowOff>
    </xdr:from>
    <xdr:to>
      <xdr:col>24</xdr:col>
      <xdr:colOff>62865</xdr:colOff>
      <xdr:row>63</xdr:row>
      <xdr:rowOff>81643</xdr:rowOff>
    </xdr:to>
    <xdr:cxnSp macro="">
      <xdr:nvCxnSpPr>
        <xdr:cNvPr id="172" name="直線コネクタ 171">
          <a:extLst>
            <a:ext uri="{FF2B5EF4-FFF2-40B4-BE49-F238E27FC236}">
              <a16:creationId xmlns:a16="http://schemas.microsoft.com/office/drawing/2014/main" id="{AF587AFF-E496-4EDA-8352-B0EB3DEA251C}"/>
            </a:ext>
          </a:extLst>
        </xdr:cNvPr>
        <xdr:cNvCxnSpPr/>
      </xdr:nvCxnSpPr>
      <xdr:spPr>
        <a:xfrm flipV="1">
          <a:off x="4634865" y="9548949"/>
          <a:ext cx="0" cy="13340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85470</xdr:rowOff>
    </xdr:from>
    <xdr:ext cx="405111" cy="259045"/>
    <xdr:sp macro="" textlink="">
      <xdr:nvSpPr>
        <xdr:cNvPr id="173" name="【橋りょう・トンネル】&#10;有形固定資産減価償却率最小値テキスト">
          <a:extLst>
            <a:ext uri="{FF2B5EF4-FFF2-40B4-BE49-F238E27FC236}">
              <a16:creationId xmlns:a16="http://schemas.microsoft.com/office/drawing/2014/main" id="{8C9973C2-5309-445B-B77B-B99EFE1116B2}"/>
            </a:ext>
          </a:extLst>
        </xdr:cNvPr>
        <xdr:cNvSpPr txBox="1"/>
      </xdr:nvSpPr>
      <xdr:spPr>
        <a:xfrm>
          <a:off x="4673600" y="10886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81643</xdr:rowOff>
    </xdr:from>
    <xdr:to>
      <xdr:col>24</xdr:col>
      <xdr:colOff>152400</xdr:colOff>
      <xdr:row>63</xdr:row>
      <xdr:rowOff>81643</xdr:rowOff>
    </xdr:to>
    <xdr:cxnSp macro="">
      <xdr:nvCxnSpPr>
        <xdr:cNvPr id="174" name="直線コネクタ 173">
          <a:extLst>
            <a:ext uri="{FF2B5EF4-FFF2-40B4-BE49-F238E27FC236}">
              <a16:creationId xmlns:a16="http://schemas.microsoft.com/office/drawing/2014/main" id="{7529942D-C4ED-468D-902A-25D39572BA27}"/>
            </a:ext>
          </a:extLst>
        </xdr:cNvPr>
        <xdr:cNvCxnSpPr/>
      </xdr:nvCxnSpPr>
      <xdr:spPr>
        <a:xfrm>
          <a:off x="4546600" y="1088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65876</xdr:rowOff>
    </xdr:from>
    <xdr:ext cx="340478" cy="259045"/>
    <xdr:sp macro="" textlink="">
      <xdr:nvSpPr>
        <xdr:cNvPr id="175" name="【橋りょう・トンネル】&#10;有形固定資産減価償却率最大値テキスト">
          <a:extLst>
            <a:ext uri="{FF2B5EF4-FFF2-40B4-BE49-F238E27FC236}">
              <a16:creationId xmlns:a16="http://schemas.microsoft.com/office/drawing/2014/main" id="{30B53F62-2866-4EC4-A593-6A933C86BAB3}"/>
            </a:ext>
          </a:extLst>
        </xdr:cNvPr>
        <xdr:cNvSpPr txBox="1"/>
      </xdr:nvSpPr>
      <xdr:spPr>
        <a:xfrm>
          <a:off x="4673600" y="93241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119199</xdr:rowOff>
    </xdr:from>
    <xdr:to>
      <xdr:col>24</xdr:col>
      <xdr:colOff>152400</xdr:colOff>
      <xdr:row>55</xdr:row>
      <xdr:rowOff>119199</xdr:rowOff>
    </xdr:to>
    <xdr:cxnSp macro="">
      <xdr:nvCxnSpPr>
        <xdr:cNvPr id="176" name="直線コネクタ 175">
          <a:extLst>
            <a:ext uri="{FF2B5EF4-FFF2-40B4-BE49-F238E27FC236}">
              <a16:creationId xmlns:a16="http://schemas.microsoft.com/office/drawing/2014/main" id="{9F97FDD6-6EBD-4D6A-A539-F5F61B6B85C5}"/>
            </a:ext>
          </a:extLst>
        </xdr:cNvPr>
        <xdr:cNvCxnSpPr/>
      </xdr:nvCxnSpPr>
      <xdr:spPr>
        <a:xfrm>
          <a:off x="4546600" y="9548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130101</xdr:rowOff>
    </xdr:from>
    <xdr:ext cx="405111" cy="259045"/>
    <xdr:sp macro="" textlink="">
      <xdr:nvSpPr>
        <xdr:cNvPr id="177" name="【橋りょう・トンネル】&#10;有形固定資産減価償却率平均値テキスト">
          <a:extLst>
            <a:ext uri="{FF2B5EF4-FFF2-40B4-BE49-F238E27FC236}">
              <a16:creationId xmlns:a16="http://schemas.microsoft.com/office/drawing/2014/main" id="{A7E2A461-3DA3-442C-B7D7-6EB84BE35DC5}"/>
            </a:ext>
          </a:extLst>
        </xdr:cNvPr>
        <xdr:cNvSpPr txBox="1"/>
      </xdr:nvSpPr>
      <xdr:spPr>
        <a:xfrm>
          <a:off x="4673600" y="104171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151674</xdr:rowOff>
    </xdr:from>
    <xdr:to>
      <xdr:col>24</xdr:col>
      <xdr:colOff>114300</xdr:colOff>
      <xdr:row>61</xdr:row>
      <xdr:rowOff>81824</xdr:rowOff>
    </xdr:to>
    <xdr:sp macro="" textlink="">
      <xdr:nvSpPr>
        <xdr:cNvPr id="178" name="フローチャート: 判断 177">
          <a:extLst>
            <a:ext uri="{FF2B5EF4-FFF2-40B4-BE49-F238E27FC236}">
              <a16:creationId xmlns:a16="http://schemas.microsoft.com/office/drawing/2014/main" id="{C4FB1327-3B2B-4889-AAA0-38A3982001DF}"/>
            </a:ext>
          </a:extLst>
        </xdr:cNvPr>
        <xdr:cNvSpPr/>
      </xdr:nvSpPr>
      <xdr:spPr>
        <a:xfrm>
          <a:off x="4584700" y="1043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140244</xdr:rowOff>
    </xdr:from>
    <xdr:to>
      <xdr:col>20</xdr:col>
      <xdr:colOff>38100</xdr:colOff>
      <xdr:row>61</xdr:row>
      <xdr:rowOff>70394</xdr:rowOff>
    </xdr:to>
    <xdr:sp macro="" textlink="">
      <xdr:nvSpPr>
        <xdr:cNvPr id="179" name="フローチャート: 判断 178">
          <a:extLst>
            <a:ext uri="{FF2B5EF4-FFF2-40B4-BE49-F238E27FC236}">
              <a16:creationId xmlns:a16="http://schemas.microsoft.com/office/drawing/2014/main" id="{7B3F82B5-924A-4446-9001-27FF308093BB}"/>
            </a:ext>
          </a:extLst>
        </xdr:cNvPr>
        <xdr:cNvSpPr/>
      </xdr:nvSpPr>
      <xdr:spPr>
        <a:xfrm>
          <a:off x="37465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110853</xdr:rowOff>
    </xdr:from>
    <xdr:to>
      <xdr:col>15</xdr:col>
      <xdr:colOff>101600</xdr:colOff>
      <xdr:row>61</xdr:row>
      <xdr:rowOff>41003</xdr:rowOff>
    </xdr:to>
    <xdr:sp macro="" textlink="">
      <xdr:nvSpPr>
        <xdr:cNvPr id="180" name="フローチャート: 判断 179">
          <a:extLst>
            <a:ext uri="{FF2B5EF4-FFF2-40B4-BE49-F238E27FC236}">
              <a16:creationId xmlns:a16="http://schemas.microsoft.com/office/drawing/2014/main" id="{C7F4F256-7255-4FE6-B5C4-9A8290F741E0}"/>
            </a:ext>
          </a:extLst>
        </xdr:cNvPr>
        <xdr:cNvSpPr/>
      </xdr:nvSpPr>
      <xdr:spPr>
        <a:xfrm>
          <a:off x="2857500" y="1039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91259</xdr:rowOff>
    </xdr:from>
    <xdr:to>
      <xdr:col>10</xdr:col>
      <xdr:colOff>165100</xdr:colOff>
      <xdr:row>61</xdr:row>
      <xdr:rowOff>21409</xdr:rowOff>
    </xdr:to>
    <xdr:sp macro="" textlink="">
      <xdr:nvSpPr>
        <xdr:cNvPr id="181" name="フローチャート: 判断 180">
          <a:extLst>
            <a:ext uri="{FF2B5EF4-FFF2-40B4-BE49-F238E27FC236}">
              <a16:creationId xmlns:a16="http://schemas.microsoft.com/office/drawing/2014/main" id="{DDD16FAC-6C7E-4536-9BE8-AB60FCCF3F8E}"/>
            </a:ext>
          </a:extLst>
        </xdr:cNvPr>
        <xdr:cNvSpPr/>
      </xdr:nvSpPr>
      <xdr:spPr>
        <a:xfrm>
          <a:off x="1968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68399</xdr:rowOff>
    </xdr:from>
    <xdr:to>
      <xdr:col>6</xdr:col>
      <xdr:colOff>38100</xdr:colOff>
      <xdr:row>60</xdr:row>
      <xdr:rowOff>169999</xdr:rowOff>
    </xdr:to>
    <xdr:sp macro="" textlink="">
      <xdr:nvSpPr>
        <xdr:cNvPr id="182" name="フローチャート: 判断 181">
          <a:extLst>
            <a:ext uri="{FF2B5EF4-FFF2-40B4-BE49-F238E27FC236}">
              <a16:creationId xmlns:a16="http://schemas.microsoft.com/office/drawing/2014/main" id="{6DE32CA6-6297-4173-866E-5701FF4E676E}"/>
            </a:ext>
          </a:extLst>
        </xdr:cNvPr>
        <xdr:cNvSpPr/>
      </xdr:nvSpPr>
      <xdr:spPr>
        <a:xfrm>
          <a:off x="1079500" y="1035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EA52AF85-8195-4972-B0E1-ACE8D8E7A153}"/>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B6762BCA-031A-460A-8EE8-123A4B58D5EF}"/>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7E5EC177-D3E4-494A-B2F3-F6059BC0368D}"/>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4481BBD8-DACC-477F-BB0C-40F6E9C474B4}"/>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FA7D1574-BB91-4BCC-AF2C-390851C62FAC}"/>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40640</xdr:rowOff>
    </xdr:from>
    <xdr:to>
      <xdr:col>24</xdr:col>
      <xdr:colOff>114300</xdr:colOff>
      <xdr:row>58</xdr:row>
      <xdr:rowOff>142240</xdr:rowOff>
    </xdr:to>
    <xdr:sp macro="" textlink="">
      <xdr:nvSpPr>
        <xdr:cNvPr id="188" name="楕円 187">
          <a:extLst>
            <a:ext uri="{FF2B5EF4-FFF2-40B4-BE49-F238E27FC236}">
              <a16:creationId xmlns:a16="http://schemas.microsoft.com/office/drawing/2014/main" id="{A8243F19-7EE9-4647-902E-6543A195C0AB}"/>
            </a:ext>
          </a:extLst>
        </xdr:cNvPr>
        <xdr:cNvSpPr/>
      </xdr:nvSpPr>
      <xdr:spPr>
        <a:xfrm>
          <a:off x="4584700" y="998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63517</xdr:rowOff>
    </xdr:from>
    <xdr:ext cx="405111" cy="259045"/>
    <xdr:sp macro="" textlink="">
      <xdr:nvSpPr>
        <xdr:cNvPr id="189" name="【橋りょう・トンネル】&#10;有形固定資産減価償却率該当値テキスト">
          <a:extLst>
            <a:ext uri="{FF2B5EF4-FFF2-40B4-BE49-F238E27FC236}">
              <a16:creationId xmlns:a16="http://schemas.microsoft.com/office/drawing/2014/main" id="{A8426E43-66BC-4127-B1F8-F5F3B0FBF833}"/>
            </a:ext>
          </a:extLst>
        </xdr:cNvPr>
        <xdr:cNvSpPr txBox="1"/>
      </xdr:nvSpPr>
      <xdr:spPr>
        <a:xfrm>
          <a:off x="4673600" y="9836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12881</xdr:rowOff>
    </xdr:from>
    <xdr:to>
      <xdr:col>20</xdr:col>
      <xdr:colOff>38100</xdr:colOff>
      <xdr:row>58</xdr:row>
      <xdr:rowOff>114481</xdr:rowOff>
    </xdr:to>
    <xdr:sp macro="" textlink="">
      <xdr:nvSpPr>
        <xdr:cNvPr id="190" name="楕円 189">
          <a:extLst>
            <a:ext uri="{FF2B5EF4-FFF2-40B4-BE49-F238E27FC236}">
              <a16:creationId xmlns:a16="http://schemas.microsoft.com/office/drawing/2014/main" id="{8E9B767E-48FB-4E92-A341-D207A6891563}"/>
            </a:ext>
          </a:extLst>
        </xdr:cNvPr>
        <xdr:cNvSpPr/>
      </xdr:nvSpPr>
      <xdr:spPr>
        <a:xfrm>
          <a:off x="3746500" y="9956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63681</xdr:rowOff>
    </xdr:from>
    <xdr:to>
      <xdr:col>24</xdr:col>
      <xdr:colOff>63500</xdr:colOff>
      <xdr:row>58</xdr:row>
      <xdr:rowOff>91440</xdr:rowOff>
    </xdr:to>
    <xdr:cxnSp macro="">
      <xdr:nvCxnSpPr>
        <xdr:cNvPr id="191" name="直線コネクタ 190">
          <a:extLst>
            <a:ext uri="{FF2B5EF4-FFF2-40B4-BE49-F238E27FC236}">
              <a16:creationId xmlns:a16="http://schemas.microsoft.com/office/drawing/2014/main" id="{0537F093-407C-478F-B122-59A45C39A737}"/>
            </a:ext>
          </a:extLst>
        </xdr:cNvPr>
        <xdr:cNvCxnSpPr/>
      </xdr:nvCxnSpPr>
      <xdr:spPr>
        <a:xfrm>
          <a:off x="3797300" y="10007781"/>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22678</xdr:rowOff>
    </xdr:from>
    <xdr:to>
      <xdr:col>15</xdr:col>
      <xdr:colOff>101600</xdr:colOff>
      <xdr:row>58</xdr:row>
      <xdr:rowOff>124278</xdr:rowOff>
    </xdr:to>
    <xdr:sp macro="" textlink="">
      <xdr:nvSpPr>
        <xdr:cNvPr id="192" name="楕円 191">
          <a:extLst>
            <a:ext uri="{FF2B5EF4-FFF2-40B4-BE49-F238E27FC236}">
              <a16:creationId xmlns:a16="http://schemas.microsoft.com/office/drawing/2014/main" id="{F702A307-4CE8-4CD7-AAD8-6BF270F2A050}"/>
            </a:ext>
          </a:extLst>
        </xdr:cNvPr>
        <xdr:cNvSpPr/>
      </xdr:nvSpPr>
      <xdr:spPr>
        <a:xfrm>
          <a:off x="2857500" y="9966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63681</xdr:rowOff>
    </xdr:from>
    <xdr:to>
      <xdr:col>19</xdr:col>
      <xdr:colOff>177800</xdr:colOff>
      <xdr:row>58</xdr:row>
      <xdr:rowOff>73478</xdr:rowOff>
    </xdr:to>
    <xdr:cxnSp macro="">
      <xdr:nvCxnSpPr>
        <xdr:cNvPr id="193" name="直線コネクタ 192">
          <a:extLst>
            <a:ext uri="{FF2B5EF4-FFF2-40B4-BE49-F238E27FC236}">
              <a16:creationId xmlns:a16="http://schemas.microsoft.com/office/drawing/2014/main" id="{980FFF55-066D-41FC-925E-0C2DE4495583}"/>
            </a:ext>
          </a:extLst>
        </xdr:cNvPr>
        <xdr:cNvCxnSpPr/>
      </xdr:nvCxnSpPr>
      <xdr:spPr>
        <a:xfrm flipV="1">
          <a:off x="2908300" y="10007781"/>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42273</xdr:rowOff>
    </xdr:from>
    <xdr:to>
      <xdr:col>10</xdr:col>
      <xdr:colOff>165100</xdr:colOff>
      <xdr:row>58</xdr:row>
      <xdr:rowOff>143873</xdr:rowOff>
    </xdr:to>
    <xdr:sp macro="" textlink="">
      <xdr:nvSpPr>
        <xdr:cNvPr id="194" name="楕円 193">
          <a:extLst>
            <a:ext uri="{FF2B5EF4-FFF2-40B4-BE49-F238E27FC236}">
              <a16:creationId xmlns:a16="http://schemas.microsoft.com/office/drawing/2014/main" id="{E9D73B4B-C1F9-4D63-92B6-738DF8ADB338}"/>
            </a:ext>
          </a:extLst>
        </xdr:cNvPr>
        <xdr:cNvSpPr/>
      </xdr:nvSpPr>
      <xdr:spPr>
        <a:xfrm>
          <a:off x="1968500" y="998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73478</xdr:rowOff>
    </xdr:from>
    <xdr:to>
      <xdr:col>15</xdr:col>
      <xdr:colOff>50800</xdr:colOff>
      <xdr:row>58</xdr:row>
      <xdr:rowOff>93073</xdr:rowOff>
    </xdr:to>
    <xdr:cxnSp macro="">
      <xdr:nvCxnSpPr>
        <xdr:cNvPr id="195" name="直線コネクタ 194">
          <a:extLst>
            <a:ext uri="{FF2B5EF4-FFF2-40B4-BE49-F238E27FC236}">
              <a16:creationId xmlns:a16="http://schemas.microsoft.com/office/drawing/2014/main" id="{0772DC6A-98A0-460A-9BF5-B55ADC2772DA}"/>
            </a:ext>
          </a:extLst>
        </xdr:cNvPr>
        <xdr:cNvCxnSpPr/>
      </xdr:nvCxnSpPr>
      <xdr:spPr>
        <a:xfrm flipV="1">
          <a:off x="2019300" y="10017578"/>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21046</xdr:rowOff>
    </xdr:from>
    <xdr:to>
      <xdr:col>6</xdr:col>
      <xdr:colOff>38100</xdr:colOff>
      <xdr:row>58</xdr:row>
      <xdr:rowOff>122646</xdr:rowOff>
    </xdr:to>
    <xdr:sp macro="" textlink="">
      <xdr:nvSpPr>
        <xdr:cNvPr id="196" name="楕円 195">
          <a:extLst>
            <a:ext uri="{FF2B5EF4-FFF2-40B4-BE49-F238E27FC236}">
              <a16:creationId xmlns:a16="http://schemas.microsoft.com/office/drawing/2014/main" id="{4270D965-F86F-4683-B39E-8CF177E505C7}"/>
            </a:ext>
          </a:extLst>
        </xdr:cNvPr>
        <xdr:cNvSpPr/>
      </xdr:nvSpPr>
      <xdr:spPr>
        <a:xfrm>
          <a:off x="1079500" y="9965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71846</xdr:rowOff>
    </xdr:from>
    <xdr:to>
      <xdr:col>10</xdr:col>
      <xdr:colOff>114300</xdr:colOff>
      <xdr:row>58</xdr:row>
      <xdr:rowOff>93073</xdr:rowOff>
    </xdr:to>
    <xdr:cxnSp macro="">
      <xdr:nvCxnSpPr>
        <xdr:cNvPr id="197" name="直線コネクタ 196">
          <a:extLst>
            <a:ext uri="{FF2B5EF4-FFF2-40B4-BE49-F238E27FC236}">
              <a16:creationId xmlns:a16="http://schemas.microsoft.com/office/drawing/2014/main" id="{BF32B36A-2FBF-4702-A03D-61A697183A0E}"/>
            </a:ext>
          </a:extLst>
        </xdr:cNvPr>
        <xdr:cNvCxnSpPr/>
      </xdr:nvCxnSpPr>
      <xdr:spPr>
        <a:xfrm>
          <a:off x="1130300" y="10015946"/>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61521</xdr:rowOff>
    </xdr:from>
    <xdr:ext cx="405111" cy="259045"/>
    <xdr:sp macro="" textlink="">
      <xdr:nvSpPr>
        <xdr:cNvPr id="198" name="n_1aveValue【橋りょう・トンネル】&#10;有形固定資産減価償却率">
          <a:extLst>
            <a:ext uri="{FF2B5EF4-FFF2-40B4-BE49-F238E27FC236}">
              <a16:creationId xmlns:a16="http://schemas.microsoft.com/office/drawing/2014/main" id="{6C129A36-C105-4F4B-A620-BA87BE30BB8A}"/>
            </a:ext>
          </a:extLst>
        </xdr:cNvPr>
        <xdr:cNvSpPr txBox="1"/>
      </xdr:nvSpPr>
      <xdr:spPr>
        <a:xfrm>
          <a:off x="3582044" y="1051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32130</xdr:rowOff>
    </xdr:from>
    <xdr:ext cx="405111" cy="259045"/>
    <xdr:sp macro="" textlink="">
      <xdr:nvSpPr>
        <xdr:cNvPr id="199" name="n_2aveValue【橋りょう・トンネル】&#10;有形固定資産減価償却率">
          <a:extLst>
            <a:ext uri="{FF2B5EF4-FFF2-40B4-BE49-F238E27FC236}">
              <a16:creationId xmlns:a16="http://schemas.microsoft.com/office/drawing/2014/main" id="{46221EDE-EAF9-4777-A14A-D4A9E144D28B}"/>
            </a:ext>
          </a:extLst>
        </xdr:cNvPr>
        <xdr:cNvSpPr txBox="1"/>
      </xdr:nvSpPr>
      <xdr:spPr>
        <a:xfrm>
          <a:off x="2705744" y="10490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12536</xdr:rowOff>
    </xdr:from>
    <xdr:ext cx="405111" cy="259045"/>
    <xdr:sp macro="" textlink="">
      <xdr:nvSpPr>
        <xdr:cNvPr id="200" name="n_3aveValue【橋りょう・トンネル】&#10;有形固定資産減価償却率">
          <a:extLst>
            <a:ext uri="{FF2B5EF4-FFF2-40B4-BE49-F238E27FC236}">
              <a16:creationId xmlns:a16="http://schemas.microsoft.com/office/drawing/2014/main" id="{530D71F0-E744-4C4A-857E-90846070E2D0}"/>
            </a:ext>
          </a:extLst>
        </xdr:cNvPr>
        <xdr:cNvSpPr txBox="1"/>
      </xdr:nvSpPr>
      <xdr:spPr>
        <a:xfrm>
          <a:off x="1816744" y="10470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161126</xdr:rowOff>
    </xdr:from>
    <xdr:ext cx="405111" cy="259045"/>
    <xdr:sp macro="" textlink="">
      <xdr:nvSpPr>
        <xdr:cNvPr id="201" name="n_4aveValue【橋りょう・トンネル】&#10;有形固定資産減価償却率">
          <a:extLst>
            <a:ext uri="{FF2B5EF4-FFF2-40B4-BE49-F238E27FC236}">
              <a16:creationId xmlns:a16="http://schemas.microsoft.com/office/drawing/2014/main" id="{5BA8CF8A-387F-4EB5-9BDC-0C7677E78CE5}"/>
            </a:ext>
          </a:extLst>
        </xdr:cNvPr>
        <xdr:cNvSpPr txBox="1"/>
      </xdr:nvSpPr>
      <xdr:spPr>
        <a:xfrm>
          <a:off x="927744" y="1044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131008</xdr:rowOff>
    </xdr:from>
    <xdr:ext cx="405111" cy="259045"/>
    <xdr:sp macro="" textlink="">
      <xdr:nvSpPr>
        <xdr:cNvPr id="202" name="n_1mainValue【橋りょう・トンネル】&#10;有形固定資産減価償却率">
          <a:extLst>
            <a:ext uri="{FF2B5EF4-FFF2-40B4-BE49-F238E27FC236}">
              <a16:creationId xmlns:a16="http://schemas.microsoft.com/office/drawing/2014/main" id="{1CA3DF1A-961C-4087-8FA5-028CF4C27EBF}"/>
            </a:ext>
          </a:extLst>
        </xdr:cNvPr>
        <xdr:cNvSpPr txBox="1"/>
      </xdr:nvSpPr>
      <xdr:spPr>
        <a:xfrm>
          <a:off x="3582044" y="9732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140805</xdr:rowOff>
    </xdr:from>
    <xdr:ext cx="405111" cy="259045"/>
    <xdr:sp macro="" textlink="">
      <xdr:nvSpPr>
        <xdr:cNvPr id="203" name="n_2mainValue【橋りょう・トンネル】&#10;有形固定資産減価償却率">
          <a:extLst>
            <a:ext uri="{FF2B5EF4-FFF2-40B4-BE49-F238E27FC236}">
              <a16:creationId xmlns:a16="http://schemas.microsoft.com/office/drawing/2014/main" id="{154A0637-7FAF-43B1-9DB4-E98B83834A6E}"/>
            </a:ext>
          </a:extLst>
        </xdr:cNvPr>
        <xdr:cNvSpPr txBox="1"/>
      </xdr:nvSpPr>
      <xdr:spPr>
        <a:xfrm>
          <a:off x="2705744" y="9742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160400</xdr:rowOff>
    </xdr:from>
    <xdr:ext cx="405111" cy="259045"/>
    <xdr:sp macro="" textlink="">
      <xdr:nvSpPr>
        <xdr:cNvPr id="204" name="n_3mainValue【橋りょう・トンネル】&#10;有形固定資産減価償却率">
          <a:extLst>
            <a:ext uri="{FF2B5EF4-FFF2-40B4-BE49-F238E27FC236}">
              <a16:creationId xmlns:a16="http://schemas.microsoft.com/office/drawing/2014/main" id="{38CEADB4-D562-4B06-9492-3D7C56290D91}"/>
            </a:ext>
          </a:extLst>
        </xdr:cNvPr>
        <xdr:cNvSpPr txBox="1"/>
      </xdr:nvSpPr>
      <xdr:spPr>
        <a:xfrm>
          <a:off x="1816744" y="9761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139173</xdr:rowOff>
    </xdr:from>
    <xdr:ext cx="405111" cy="259045"/>
    <xdr:sp macro="" textlink="">
      <xdr:nvSpPr>
        <xdr:cNvPr id="205" name="n_4mainValue【橋りょう・トンネル】&#10;有形固定資産減価償却率">
          <a:extLst>
            <a:ext uri="{FF2B5EF4-FFF2-40B4-BE49-F238E27FC236}">
              <a16:creationId xmlns:a16="http://schemas.microsoft.com/office/drawing/2014/main" id="{96D7DADA-A153-4076-A49B-F6801134879D}"/>
            </a:ext>
          </a:extLst>
        </xdr:cNvPr>
        <xdr:cNvSpPr txBox="1"/>
      </xdr:nvSpPr>
      <xdr:spPr>
        <a:xfrm>
          <a:off x="927744" y="9740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a:extLst>
            <a:ext uri="{FF2B5EF4-FFF2-40B4-BE49-F238E27FC236}">
              <a16:creationId xmlns:a16="http://schemas.microsoft.com/office/drawing/2014/main" id="{66DB651A-61BF-4061-A20A-6F341B664786}"/>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a:extLst>
            <a:ext uri="{FF2B5EF4-FFF2-40B4-BE49-F238E27FC236}">
              <a16:creationId xmlns:a16="http://schemas.microsoft.com/office/drawing/2014/main" id="{7F4F1BF9-D239-4C74-9A01-5845B3368629}"/>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a:extLst>
            <a:ext uri="{FF2B5EF4-FFF2-40B4-BE49-F238E27FC236}">
              <a16:creationId xmlns:a16="http://schemas.microsoft.com/office/drawing/2014/main" id="{63E61E99-C6D4-4B55-BA27-E22B5BEB42D7}"/>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a:extLst>
            <a:ext uri="{FF2B5EF4-FFF2-40B4-BE49-F238E27FC236}">
              <a16:creationId xmlns:a16="http://schemas.microsoft.com/office/drawing/2014/main" id="{19791025-37C0-4508-B3E3-7AE9652EFCD9}"/>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a:extLst>
            <a:ext uri="{FF2B5EF4-FFF2-40B4-BE49-F238E27FC236}">
              <a16:creationId xmlns:a16="http://schemas.microsoft.com/office/drawing/2014/main" id="{8601C95E-0C75-42C8-929B-0F37479B99D4}"/>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a:extLst>
            <a:ext uri="{FF2B5EF4-FFF2-40B4-BE49-F238E27FC236}">
              <a16:creationId xmlns:a16="http://schemas.microsoft.com/office/drawing/2014/main" id="{CD034A82-344A-418E-AEA2-BF2EB962C12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a:extLst>
            <a:ext uri="{FF2B5EF4-FFF2-40B4-BE49-F238E27FC236}">
              <a16:creationId xmlns:a16="http://schemas.microsoft.com/office/drawing/2014/main" id="{397070C8-C7D5-4E2E-BCC0-268346BF424C}"/>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a:extLst>
            <a:ext uri="{FF2B5EF4-FFF2-40B4-BE49-F238E27FC236}">
              <a16:creationId xmlns:a16="http://schemas.microsoft.com/office/drawing/2014/main" id="{20FAE10F-B7D0-47A6-8963-3BD1D73E4AFD}"/>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a:extLst>
            <a:ext uri="{FF2B5EF4-FFF2-40B4-BE49-F238E27FC236}">
              <a16:creationId xmlns:a16="http://schemas.microsoft.com/office/drawing/2014/main" id="{A992B4BF-1166-472E-A623-BD11077A92DA}"/>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a:extLst>
            <a:ext uri="{FF2B5EF4-FFF2-40B4-BE49-F238E27FC236}">
              <a16:creationId xmlns:a16="http://schemas.microsoft.com/office/drawing/2014/main" id="{4F8E4970-00BB-4000-A089-5CD144862308}"/>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216" name="直線コネクタ 215">
          <a:extLst>
            <a:ext uri="{FF2B5EF4-FFF2-40B4-BE49-F238E27FC236}">
              <a16:creationId xmlns:a16="http://schemas.microsoft.com/office/drawing/2014/main" id="{2BE1AC50-DFE7-4A30-8C6A-AEFFEF5BF35D}"/>
            </a:ext>
          </a:extLst>
        </xdr:cNvPr>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62</xdr:row>
      <xdr:rowOff>86377</xdr:rowOff>
    </xdr:from>
    <xdr:ext cx="248786" cy="259045"/>
    <xdr:sp macro="" textlink="">
      <xdr:nvSpPr>
        <xdr:cNvPr id="217" name="テキスト ボックス 216">
          <a:extLst>
            <a:ext uri="{FF2B5EF4-FFF2-40B4-BE49-F238E27FC236}">
              <a16:creationId xmlns:a16="http://schemas.microsoft.com/office/drawing/2014/main" id="{A595CC7E-5A0A-4AB9-8759-27CF4D120DB0}"/>
            </a:ext>
          </a:extLst>
        </xdr:cNvPr>
        <xdr:cNvSpPr txBox="1"/>
      </xdr:nvSpPr>
      <xdr:spPr>
        <a:xfrm>
          <a:off x="6355214" y="1071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8" name="直線コネクタ 217">
          <a:extLst>
            <a:ext uri="{FF2B5EF4-FFF2-40B4-BE49-F238E27FC236}">
              <a16:creationId xmlns:a16="http://schemas.microsoft.com/office/drawing/2014/main" id="{0BB04A98-EE40-4BB9-B089-6CB9482C9772}"/>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19" name="テキスト ボックス 218">
          <a:extLst>
            <a:ext uri="{FF2B5EF4-FFF2-40B4-BE49-F238E27FC236}">
              <a16:creationId xmlns:a16="http://schemas.microsoft.com/office/drawing/2014/main" id="{C451CF30-DD43-41DB-BE9A-09E54A6BD5C0}"/>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220" name="直線コネクタ 219">
          <a:extLst>
            <a:ext uri="{FF2B5EF4-FFF2-40B4-BE49-F238E27FC236}">
              <a16:creationId xmlns:a16="http://schemas.microsoft.com/office/drawing/2014/main" id="{86DF91D8-C5FC-4CD8-9BC6-E216DBE91F16}"/>
            </a:ext>
          </a:extLst>
        </xdr:cNvPr>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143527</xdr:rowOff>
    </xdr:from>
    <xdr:ext cx="595419" cy="259045"/>
    <xdr:sp macro="" textlink="">
      <xdr:nvSpPr>
        <xdr:cNvPr id="221" name="テキスト ボックス 220">
          <a:extLst>
            <a:ext uri="{FF2B5EF4-FFF2-40B4-BE49-F238E27FC236}">
              <a16:creationId xmlns:a16="http://schemas.microsoft.com/office/drawing/2014/main" id="{266CFA64-BC46-4AC4-BC11-6335DC2B18DD}"/>
            </a:ext>
          </a:extLst>
        </xdr:cNvPr>
        <xdr:cNvSpPr txBox="1"/>
      </xdr:nvSpPr>
      <xdr:spPr>
        <a:xfrm>
          <a:off x="6008581" y="957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a:extLst>
            <a:ext uri="{FF2B5EF4-FFF2-40B4-BE49-F238E27FC236}">
              <a16:creationId xmlns:a16="http://schemas.microsoft.com/office/drawing/2014/main" id="{FDF1366E-F7BD-41BB-A3EE-8A034DFF4D44}"/>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3" name="テキスト ボックス 222">
          <a:extLst>
            <a:ext uri="{FF2B5EF4-FFF2-40B4-BE49-F238E27FC236}">
              <a16:creationId xmlns:a16="http://schemas.microsoft.com/office/drawing/2014/main" id="{488B608C-5E60-4EC9-B222-03F25A0D48A0}"/>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橋りょう・トンネル】&#10;一人当たり有形固定資産（償却資産）額グラフ枠">
          <a:extLst>
            <a:ext uri="{FF2B5EF4-FFF2-40B4-BE49-F238E27FC236}">
              <a16:creationId xmlns:a16="http://schemas.microsoft.com/office/drawing/2014/main" id="{B446E316-084D-421E-9386-0CAE957BE90B}"/>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1383</xdr:rowOff>
    </xdr:from>
    <xdr:to>
      <xdr:col>54</xdr:col>
      <xdr:colOff>189865</xdr:colOff>
      <xdr:row>63</xdr:row>
      <xdr:rowOff>53818</xdr:rowOff>
    </xdr:to>
    <xdr:cxnSp macro="">
      <xdr:nvCxnSpPr>
        <xdr:cNvPr id="225" name="直線コネクタ 224">
          <a:extLst>
            <a:ext uri="{FF2B5EF4-FFF2-40B4-BE49-F238E27FC236}">
              <a16:creationId xmlns:a16="http://schemas.microsoft.com/office/drawing/2014/main" id="{F4A12DCC-992C-4EEA-B4E9-41C730E50EEF}"/>
            </a:ext>
          </a:extLst>
        </xdr:cNvPr>
        <xdr:cNvCxnSpPr/>
      </xdr:nvCxnSpPr>
      <xdr:spPr>
        <a:xfrm flipV="1">
          <a:off x="10476865" y="9602583"/>
          <a:ext cx="0" cy="1252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57645</xdr:rowOff>
    </xdr:from>
    <xdr:ext cx="378565" cy="259045"/>
    <xdr:sp macro="" textlink="">
      <xdr:nvSpPr>
        <xdr:cNvPr id="226" name="【橋りょう・トンネル】&#10;一人当たり有形固定資産（償却資産）額最小値テキスト">
          <a:extLst>
            <a:ext uri="{FF2B5EF4-FFF2-40B4-BE49-F238E27FC236}">
              <a16:creationId xmlns:a16="http://schemas.microsoft.com/office/drawing/2014/main" id="{F7B770FC-E9C7-4791-B752-559E3A607481}"/>
            </a:ext>
          </a:extLst>
        </xdr:cNvPr>
        <xdr:cNvSpPr txBox="1"/>
      </xdr:nvSpPr>
      <xdr:spPr>
        <a:xfrm>
          <a:off x="10515600" y="108589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53818</xdr:rowOff>
    </xdr:from>
    <xdr:to>
      <xdr:col>55</xdr:col>
      <xdr:colOff>88900</xdr:colOff>
      <xdr:row>63</xdr:row>
      <xdr:rowOff>53818</xdr:rowOff>
    </xdr:to>
    <xdr:cxnSp macro="">
      <xdr:nvCxnSpPr>
        <xdr:cNvPr id="227" name="直線コネクタ 226">
          <a:extLst>
            <a:ext uri="{FF2B5EF4-FFF2-40B4-BE49-F238E27FC236}">
              <a16:creationId xmlns:a16="http://schemas.microsoft.com/office/drawing/2014/main" id="{2E10AE8C-8D43-4625-A6E1-E7325EB107E7}"/>
            </a:ext>
          </a:extLst>
        </xdr:cNvPr>
        <xdr:cNvCxnSpPr/>
      </xdr:nvCxnSpPr>
      <xdr:spPr>
        <a:xfrm>
          <a:off x="10388600" y="10855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119510</xdr:rowOff>
    </xdr:from>
    <xdr:ext cx="599010" cy="259045"/>
    <xdr:sp macro="" textlink="">
      <xdr:nvSpPr>
        <xdr:cNvPr id="228" name="【橋りょう・トンネル】&#10;一人当たり有形固定資産（償却資産）額最大値テキスト">
          <a:extLst>
            <a:ext uri="{FF2B5EF4-FFF2-40B4-BE49-F238E27FC236}">
              <a16:creationId xmlns:a16="http://schemas.microsoft.com/office/drawing/2014/main" id="{84AC5FBB-7A49-4D59-BC6C-91A3E70C7889}"/>
            </a:ext>
          </a:extLst>
        </xdr:cNvPr>
        <xdr:cNvSpPr txBox="1"/>
      </xdr:nvSpPr>
      <xdr:spPr>
        <a:xfrm>
          <a:off x="10515600" y="9377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1383</xdr:rowOff>
    </xdr:from>
    <xdr:to>
      <xdr:col>55</xdr:col>
      <xdr:colOff>88900</xdr:colOff>
      <xdr:row>56</xdr:row>
      <xdr:rowOff>1383</xdr:rowOff>
    </xdr:to>
    <xdr:cxnSp macro="">
      <xdr:nvCxnSpPr>
        <xdr:cNvPr id="229" name="直線コネクタ 228">
          <a:extLst>
            <a:ext uri="{FF2B5EF4-FFF2-40B4-BE49-F238E27FC236}">
              <a16:creationId xmlns:a16="http://schemas.microsoft.com/office/drawing/2014/main" id="{1809F411-909C-41B5-AC4E-3B3B3F98C420}"/>
            </a:ext>
          </a:extLst>
        </xdr:cNvPr>
        <xdr:cNvCxnSpPr/>
      </xdr:nvCxnSpPr>
      <xdr:spPr>
        <a:xfrm>
          <a:off x="10388600" y="9602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98875</xdr:rowOff>
    </xdr:from>
    <xdr:ext cx="534377" cy="259045"/>
    <xdr:sp macro="" textlink="">
      <xdr:nvSpPr>
        <xdr:cNvPr id="230" name="【橋りょう・トンネル】&#10;一人当たり有形固定資産（償却資産）額平均値テキスト">
          <a:extLst>
            <a:ext uri="{FF2B5EF4-FFF2-40B4-BE49-F238E27FC236}">
              <a16:creationId xmlns:a16="http://schemas.microsoft.com/office/drawing/2014/main" id="{556C66E9-F020-44EB-B6B5-D916D4B33039}"/>
            </a:ext>
          </a:extLst>
        </xdr:cNvPr>
        <xdr:cNvSpPr txBox="1"/>
      </xdr:nvSpPr>
      <xdr:spPr>
        <a:xfrm>
          <a:off x="10515600" y="102144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75998</xdr:rowOff>
    </xdr:from>
    <xdr:to>
      <xdr:col>55</xdr:col>
      <xdr:colOff>50800</xdr:colOff>
      <xdr:row>61</xdr:row>
      <xdr:rowOff>6148</xdr:rowOff>
    </xdr:to>
    <xdr:sp macro="" textlink="">
      <xdr:nvSpPr>
        <xdr:cNvPr id="231" name="フローチャート: 判断 230">
          <a:extLst>
            <a:ext uri="{FF2B5EF4-FFF2-40B4-BE49-F238E27FC236}">
              <a16:creationId xmlns:a16="http://schemas.microsoft.com/office/drawing/2014/main" id="{468C55A6-C411-4FFA-887B-1087037BA488}"/>
            </a:ext>
          </a:extLst>
        </xdr:cNvPr>
        <xdr:cNvSpPr/>
      </xdr:nvSpPr>
      <xdr:spPr>
        <a:xfrm>
          <a:off x="10426700" y="10362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77667</xdr:rowOff>
    </xdr:from>
    <xdr:to>
      <xdr:col>50</xdr:col>
      <xdr:colOff>165100</xdr:colOff>
      <xdr:row>61</xdr:row>
      <xdr:rowOff>7817</xdr:rowOff>
    </xdr:to>
    <xdr:sp macro="" textlink="">
      <xdr:nvSpPr>
        <xdr:cNvPr id="232" name="フローチャート: 判断 231">
          <a:extLst>
            <a:ext uri="{FF2B5EF4-FFF2-40B4-BE49-F238E27FC236}">
              <a16:creationId xmlns:a16="http://schemas.microsoft.com/office/drawing/2014/main" id="{022E91EF-758E-4E57-BA35-859986DF30EA}"/>
            </a:ext>
          </a:extLst>
        </xdr:cNvPr>
        <xdr:cNvSpPr/>
      </xdr:nvSpPr>
      <xdr:spPr>
        <a:xfrm>
          <a:off x="9588500" y="10364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46692</xdr:rowOff>
    </xdr:from>
    <xdr:to>
      <xdr:col>46</xdr:col>
      <xdr:colOff>38100</xdr:colOff>
      <xdr:row>60</xdr:row>
      <xdr:rowOff>148292</xdr:rowOff>
    </xdr:to>
    <xdr:sp macro="" textlink="">
      <xdr:nvSpPr>
        <xdr:cNvPr id="233" name="フローチャート: 判断 232">
          <a:extLst>
            <a:ext uri="{FF2B5EF4-FFF2-40B4-BE49-F238E27FC236}">
              <a16:creationId xmlns:a16="http://schemas.microsoft.com/office/drawing/2014/main" id="{CD5C7F60-B914-43FF-9D9F-783AB2A110B8}"/>
            </a:ext>
          </a:extLst>
        </xdr:cNvPr>
        <xdr:cNvSpPr/>
      </xdr:nvSpPr>
      <xdr:spPr>
        <a:xfrm>
          <a:off x="8699500" y="1033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49967</xdr:rowOff>
    </xdr:from>
    <xdr:to>
      <xdr:col>41</xdr:col>
      <xdr:colOff>101600</xdr:colOff>
      <xdr:row>60</xdr:row>
      <xdr:rowOff>151567</xdr:rowOff>
    </xdr:to>
    <xdr:sp macro="" textlink="">
      <xdr:nvSpPr>
        <xdr:cNvPr id="234" name="フローチャート: 判断 233">
          <a:extLst>
            <a:ext uri="{FF2B5EF4-FFF2-40B4-BE49-F238E27FC236}">
              <a16:creationId xmlns:a16="http://schemas.microsoft.com/office/drawing/2014/main" id="{2165029C-228B-43F7-A1E6-C9F28218C9A3}"/>
            </a:ext>
          </a:extLst>
        </xdr:cNvPr>
        <xdr:cNvSpPr/>
      </xdr:nvSpPr>
      <xdr:spPr>
        <a:xfrm>
          <a:off x="7810500" y="1033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50441</xdr:rowOff>
    </xdr:from>
    <xdr:to>
      <xdr:col>36</xdr:col>
      <xdr:colOff>165100</xdr:colOff>
      <xdr:row>60</xdr:row>
      <xdr:rowOff>152041</xdr:rowOff>
    </xdr:to>
    <xdr:sp macro="" textlink="">
      <xdr:nvSpPr>
        <xdr:cNvPr id="235" name="フローチャート: 判断 234">
          <a:extLst>
            <a:ext uri="{FF2B5EF4-FFF2-40B4-BE49-F238E27FC236}">
              <a16:creationId xmlns:a16="http://schemas.microsoft.com/office/drawing/2014/main" id="{C4FC8EE9-0DD1-45DB-A480-B494493D285A}"/>
            </a:ext>
          </a:extLst>
        </xdr:cNvPr>
        <xdr:cNvSpPr/>
      </xdr:nvSpPr>
      <xdr:spPr>
        <a:xfrm>
          <a:off x="6921500" y="10337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27F00DB5-010D-4EF2-9E8B-CA560E4A50AD}"/>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6792F0A3-E13C-4381-9B0D-01BB61D22F44}"/>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C455AF1B-E345-48A0-AD46-2E29593D2E35}"/>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DD2B767D-F288-4763-9CBC-C7C9B24BAFB2}"/>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D1A13113-3111-4DF2-950C-DE27F5AEE5D3}"/>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171028</xdr:rowOff>
    </xdr:from>
    <xdr:to>
      <xdr:col>55</xdr:col>
      <xdr:colOff>50800</xdr:colOff>
      <xdr:row>63</xdr:row>
      <xdr:rowOff>101178</xdr:rowOff>
    </xdr:to>
    <xdr:sp macro="" textlink="">
      <xdr:nvSpPr>
        <xdr:cNvPr id="241" name="楕円 240">
          <a:extLst>
            <a:ext uri="{FF2B5EF4-FFF2-40B4-BE49-F238E27FC236}">
              <a16:creationId xmlns:a16="http://schemas.microsoft.com/office/drawing/2014/main" id="{0F402A58-C6F2-4AE0-9849-4A8A7FA8EE34}"/>
            </a:ext>
          </a:extLst>
        </xdr:cNvPr>
        <xdr:cNvSpPr/>
      </xdr:nvSpPr>
      <xdr:spPr>
        <a:xfrm>
          <a:off x="10426700" y="1080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85955</xdr:rowOff>
    </xdr:from>
    <xdr:ext cx="469744" cy="259045"/>
    <xdr:sp macro="" textlink="">
      <xdr:nvSpPr>
        <xdr:cNvPr id="242" name="【橋りょう・トンネル】&#10;一人当たり有形固定資産（償却資産）額該当値テキスト">
          <a:extLst>
            <a:ext uri="{FF2B5EF4-FFF2-40B4-BE49-F238E27FC236}">
              <a16:creationId xmlns:a16="http://schemas.microsoft.com/office/drawing/2014/main" id="{6B8CD990-9B58-40B2-8429-62614E9B0522}"/>
            </a:ext>
          </a:extLst>
        </xdr:cNvPr>
        <xdr:cNvSpPr txBox="1"/>
      </xdr:nvSpPr>
      <xdr:spPr>
        <a:xfrm>
          <a:off x="10515600" y="1071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171034</xdr:rowOff>
    </xdr:from>
    <xdr:to>
      <xdr:col>50</xdr:col>
      <xdr:colOff>165100</xdr:colOff>
      <xdr:row>63</xdr:row>
      <xdr:rowOff>101184</xdr:rowOff>
    </xdr:to>
    <xdr:sp macro="" textlink="">
      <xdr:nvSpPr>
        <xdr:cNvPr id="243" name="楕円 242">
          <a:extLst>
            <a:ext uri="{FF2B5EF4-FFF2-40B4-BE49-F238E27FC236}">
              <a16:creationId xmlns:a16="http://schemas.microsoft.com/office/drawing/2014/main" id="{56292B28-B156-4F9F-B807-FBB418722EC7}"/>
            </a:ext>
          </a:extLst>
        </xdr:cNvPr>
        <xdr:cNvSpPr/>
      </xdr:nvSpPr>
      <xdr:spPr>
        <a:xfrm>
          <a:off x="9588500" y="10800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50378</xdr:rowOff>
    </xdr:from>
    <xdr:to>
      <xdr:col>55</xdr:col>
      <xdr:colOff>0</xdr:colOff>
      <xdr:row>63</xdr:row>
      <xdr:rowOff>50384</xdr:rowOff>
    </xdr:to>
    <xdr:cxnSp macro="">
      <xdr:nvCxnSpPr>
        <xdr:cNvPr id="244" name="直線コネクタ 243">
          <a:extLst>
            <a:ext uri="{FF2B5EF4-FFF2-40B4-BE49-F238E27FC236}">
              <a16:creationId xmlns:a16="http://schemas.microsoft.com/office/drawing/2014/main" id="{2349DD3E-690E-4491-A9A6-C3E4283DA4D5}"/>
            </a:ext>
          </a:extLst>
        </xdr:cNvPr>
        <xdr:cNvCxnSpPr/>
      </xdr:nvCxnSpPr>
      <xdr:spPr>
        <a:xfrm flipV="1">
          <a:off x="9639300" y="10851728"/>
          <a:ext cx="838200" cy="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171439</xdr:rowOff>
    </xdr:from>
    <xdr:to>
      <xdr:col>46</xdr:col>
      <xdr:colOff>38100</xdr:colOff>
      <xdr:row>63</xdr:row>
      <xdr:rowOff>101589</xdr:rowOff>
    </xdr:to>
    <xdr:sp macro="" textlink="">
      <xdr:nvSpPr>
        <xdr:cNvPr id="245" name="楕円 244">
          <a:extLst>
            <a:ext uri="{FF2B5EF4-FFF2-40B4-BE49-F238E27FC236}">
              <a16:creationId xmlns:a16="http://schemas.microsoft.com/office/drawing/2014/main" id="{E84ED087-49B7-4711-85AC-F3785A856663}"/>
            </a:ext>
          </a:extLst>
        </xdr:cNvPr>
        <xdr:cNvSpPr/>
      </xdr:nvSpPr>
      <xdr:spPr>
        <a:xfrm>
          <a:off x="8699500" y="10801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50384</xdr:rowOff>
    </xdr:from>
    <xdr:to>
      <xdr:col>50</xdr:col>
      <xdr:colOff>114300</xdr:colOff>
      <xdr:row>63</xdr:row>
      <xdr:rowOff>50789</xdr:rowOff>
    </xdr:to>
    <xdr:cxnSp macro="">
      <xdr:nvCxnSpPr>
        <xdr:cNvPr id="246" name="直線コネクタ 245">
          <a:extLst>
            <a:ext uri="{FF2B5EF4-FFF2-40B4-BE49-F238E27FC236}">
              <a16:creationId xmlns:a16="http://schemas.microsoft.com/office/drawing/2014/main" id="{0394FE52-2061-4CE5-84B6-33F9817BFD5F}"/>
            </a:ext>
          </a:extLst>
        </xdr:cNvPr>
        <xdr:cNvCxnSpPr/>
      </xdr:nvCxnSpPr>
      <xdr:spPr>
        <a:xfrm flipV="1">
          <a:off x="8750300" y="10851734"/>
          <a:ext cx="889000" cy="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446</xdr:rowOff>
    </xdr:from>
    <xdr:to>
      <xdr:col>41</xdr:col>
      <xdr:colOff>101600</xdr:colOff>
      <xdr:row>63</xdr:row>
      <xdr:rowOff>102046</xdr:rowOff>
    </xdr:to>
    <xdr:sp macro="" textlink="">
      <xdr:nvSpPr>
        <xdr:cNvPr id="247" name="楕円 246">
          <a:extLst>
            <a:ext uri="{FF2B5EF4-FFF2-40B4-BE49-F238E27FC236}">
              <a16:creationId xmlns:a16="http://schemas.microsoft.com/office/drawing/2014/main" id="{F30EB153-75AB-4870-86B7-2C30208FF3A9}"/>
            </a:ext>
          </a:extLst>
        </xdr:cNvPr>
        <xdr:cNvSpPr/>
      </xdr:nvSpPr>
      <xdr:spPr>
        <a:xfrm>
          <a:off x="7810500" y="1080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50789</xdr:rowOff>
    </xdr:from>
    <xdr:to>
      <xdr:col>45</xdr:col>
      <xdr:colOff>177800</xdr:colOff>
      <xdr:row>63</xdr:row>
      <xdr:rowOff>51246</xdr:rowOff>
    </xdr:to>
    <xdr:cxnSp macro="">
      <xdr:nvCxnSpPr>
        <xdr:cNvPr id="248" name="直線コネクタ 247">
          <a:extLst>
            <a:ext uri="{FF2B5EF4-FFF2-40B4-BE49-F238E27FC236}">
              <a16:creationId xmlns:a16="http://schemas.microsoft.com/office/drawing/2014/main" id="{6884973A-513F-4014-B79D-F83107EE6D13}"/>
            </a:ext>
          </a:extLst>
        </xdr:cNvPr>
        <xdr:cNvCxnSpPr/>
      </xdr:nvCxnSpPr>
      <xdr:spPr>
        <a:xfrm flipV="1">
          <a:off x="7861300" y="10852139"/>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458</xdr:rowOff>
    </xdr:from>
    <xdr:to>
      <xdr:col>36</xdr:col>
      <xdr:colOff>165100</xdr:colOff>
      <xdr:row>63</xdr:row>
      <xdr:rowOff>102058</xdr:rowOff>
    </xdr:to>
    <xdr:sp macro="" textlink="">
      <xdr:nvSpPr>
        <xdr:cNvPr id="249" name="楕円 248">
          <a:extLst>
            <a:ext uri="{FF2B5EF4-FFF2-40B4-BE49-F238E27FC236}">
              <a16:creationId xmlns:a16="http://schemas.microsoft.com/office/drawing/2014/main" id="{C5B035A9-AB3A-42EC-A0FF-53C4BBB428CC}"/>
            </a:ext>
          </a:extLst>
        </xdr:cNvPr>
        <xdr:cNvSpPr/>
      </xdr:nvSpPr>
      <xdr:spPr>
        <a:xfrm>
          <a:off x="6921500" y="1080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51246</xdr:rowOff>
    </xdr:from>
    <xdr:to>
      <xdr:col>41</xdr:col>
      <xdr:colOff>50800</xdr:colOff>
      <xdr:row>63</xdr:row>
      <xdr:rowOff>51258</xdr:rowOff>
    </xdr:to>
    <xdr:cxnSp macro="">
      <xdr:nvCxnSpPr>
        <xdr:cNvPr id="250" name="直線コネクタ 249">
          <a:extLst>
            <a:ext uri="{FF2B5EF4-FFF2-40B4-BE49-F238E27FC236}">
              <a16:creationId xmlns:a16="http://schemas.microsoft.com/office/drawing/2014/main" id="{A6053C18-5F22-48E8-9A90-AF49D970A4A3}"/>
            </a:ext>
          </a:extLst>
        </xdr:cNvPr>
        <xdr:cNvCxnSpPr/>
      </xdr:nvCxnSpPr>
      <xdr:spPr>
        <a:xfrm flipV="1">
          <a:off x="6972300" y="10852596"/>
          <a:ext cx="889000" cy="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59</xdr:row>
      <xdr:rowOff>24344</xdr:rowOff>
    </xdr:from>
    <xdr:ext cx="534377" cy="259045"/>
    <xdr:sp macro="" textlink="">
      <xdr:nvSpPr>
        <xdr:cNvPr id="251" name="n_1aveValue【橋りょう・トンネル】&#10;一人当たり有形固定資産（償却資産）額">
          <a:extLst>
            <a:ext uri="{FF2B5EF4-FFF2-40B4-BE49-F238E27FC236}">
              <a16:creationId xmlns:a16="http://schemas.microsoft.com/office/drawing/2014/main" id="{487184CB-91D2-44F5-BBAE-AAD0EA747FE3}"/>
            </a:ext>
          </a:extLst>
        </xdr:cNvPr>
        <xdr:cNvSpPr txBox="1"/>
      </xdr:nvSpPr>
      <xdr:spPr>
        <a:xfrm>
          <a:off x="9359411" y="10139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58</xdr:row>
      <xdr:rowOff>164819</xdr:rowOff>
    </xdr:from>
    <xdr:ext cx="534377" cy="259045"/>
    <xdr:sp macro="" textlink="">
      <xdr:nvSpPr>
        <xdr:cNvPr id="252" name="n_2aveValue【橋りょう・トンネル】&#10;一人当たり有形固定資産（償却資産）額">
          <a:extLst>
            <a:ext uri="{FF2B5EF4-FFF2-40B4-BE49-F238E27FC236}">
              <a16:creationId xmlns:a16="http://schemas.microsoft.com/office/drawing/2014/main" id="{3214D37F-BEC9-43BD-A61A-D8C6E86B51B1}"/>
            </a:ext>
          </a:extLst>
        </xdr:cNvPr>
        <xdr:cNvSpPr txBox="1"/>
      </xdr:nvSpPr>
      <xdr:spPr>
        <a:xfrm>
          <a:off x="8483111" y="10108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58</xdr:row>
      <xdr:rowOff>168094</xdr:rowOff>
    </xdr:from>
    <xdr:ext cx="534377" cy="259045"/>
    <xdr:sp macro="" textlink="">
      <xdr:nvSpPr>
        <xdr:cNvPr id="253" name="n_3aveValue【橋りょう・トンネル】&#10;一人当たり有形固定資産（償却資産）額">
          <a:extLst>
            <a:ext uri="{FF2B5EF4-FFF2-40B4-BE49-F238E27FC236}">
              <a16:creationId xmlns:a16="http://schemas.microsoft.com/office/drawing/2014/main" id="{676767AB-8EF6-480F-A736-7FA44B64909E}"/>
            </a:ext>
          </a:extLst>
        </xdr:cNvPr>
        <xdr:cNvSpPr txBox="1"/>
      </xdr:nvSpPr>
      <xdr:spPr>
        <a:xfrm>
          <a:off x="7594111" y="10112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58</xdr:row>
      <xdr:rowOff>168568</xdr:rowOff>
    </xdr:from>
    <xdr:ext cx="534377" cy="259045"/>
    <xdr:sp macro="" textlink="">
      <xdr:nvSpPr>
        <xdr:cNvPr id="254" name="n_4aveValue【橋りょう・トンネル】&#10;一人当たり有形固定資産（償却資産）額">
          <a:extLst>
            <a:ext uri="{FF2B5EF4-FFF2-40B4-BE49-F238E27FC236}">
              <a16:creationId xmlns:a16="http://schemas.microsoft.com/office/drawing/2014/main" id="{D0523B15-3634-41BD-A408-2660AC4337FF}"/>
            </a:ext>
          </a:extLst>
        </xdr:cNvPr>
        <xdr:cNvSpPr txBox="1"/>
      </xdr:nvSpPr>
      <xdr:spPr>
        <a:xfrm>
          <a:off x="6705111" y="10112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63</xdr:row>
      <xdr:rowOff>92311</xdr:rowOff>
    </xdr:from>
    <xdr:ext cx="469744" cy="259045"/>
    <xdr:sp macro="" textlink="">
      <xdr:nvSpPr>
        <xdr:cNvPr id="255" name="n_1mainValue【橋りょう・トンネル】&#10;一人当たり有形固定資産（償却資産）額">
          <a:extLst>
            <a:ext uri="{FF2B5EF4-FFF2-40B4-BE49-F238E27FC236}">
              <a16:creationId xmlns:a16="http://schemas.microsoft.com/office/drawing/2014/main" id="{A85F09AA-98F9-48FC-84EA-EA40060BDB39}"/>
            </a:ext>
          </a:extLst>
        </xdr:cNvPr>
        <xdr:cNvSpPr txBox="1"/>
      </xdr:nvSpPr>
      <xdr:spPr>
        <a:xfrm>
          <a:off x="9391728" y="10893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63</xdr:row>
      <xdr:rowOff>92716</xdr:rowOff>
    </xdr:from>
    <xdr:ext cx="469744" cy="259045"/>
    <xdr:sp macro="" textlink="">
      <xdr:nvSpPr>
        <xdr:cNvPr id="256" name="n_2mainValue【橋りょう・トンネル】&#10;一人当たり有形固定資産（償却資産）額">
          <a:extLst>
            <a:ext uri="{FF2B5EF4-FFF2-40B4-BE49-F238E27FC236}">
              <a16:creationId xmlns:a16="http://schemas.microsoft.com/office/drawing/2014/main" id="{EDB3DCAF-3D16-4D95-A873-00A27661D521}"/>
            </a:ext>
          </a:extLst>
        </xdr:cNvPr>
        <xdr:cNvSpPr txBox="1"/>
      </xdr:nvSpPr>
      <xdr:spPr>
        <a:xfrm>
          <a:off x="8515428" y="10894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6428</xdr:colOff>
      <xdr:row>63</xdr:row>
      <xdr:rowOff>93173</xdr:rowOff>
    </xdr:from>
    <xdr:ext cx="469744" cy="259045"/>
    <xdr:sp macro="" textlink="">
      <xdr:nvSpPr>
        <xdr:cNvPr id="257" name="n_3mainValue【橋りょう・トンネル】&#10;一人当たり有形固定資産（償却資産）額">
          <a:extLst>
            <a:ext uri="{FF2B5EF4-FFF2-40B4-BE49-F238E27FC236}">
              <a16:creationId xmlns:a16="http://schemas.microsoft.com/office/drawing/2014/main" id="{E1DFE587-DD4F-4906-9FC5-69688EDADB9B}"/>
            </a:ext>
          </a:extLst>
        </xdr:cNvPr>
        <xdr:cNvSpPr txBox="1"/>
      </xdr:nvSpPr>
      <xdr:spPr>
        <a:xfrm>
          <a:off x="7626428" y="10894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69928</xdr:colOff>
      <xdr:row>63</xdr:row>
      <xdr:rowOff>93185</xdr:rowOff>
    </xdr:from>
    <xdr:ext cx="469744" cy="259045"/>
    <xdr:sp macro="" textlink="">
      <xdr:nvSpPr>
        <xdr:cNvPr id="258" name="n_4mainValue【橋りょう・トンネル】&#10;一人当たり有形固定資産（償却資産）額">
          <a:extLst>
            <a:ext uri="{FF2B5EF4-FFF2-40B4-BE49-F238E27FC236}">
              <a16:creationId xmlns:a16="http://schemas.microsoft.com/office/drawing/2014/main" id="{DCCF14B5-4DEF-439A-AD83-FB57A831E7A6}"/>
            </a:ext>
          </a:extLst>
        </xdr:cNvPr>
        <xdr:cNvSpPr txBox="1"/>
      </xdr:nvSpPr>
      <xdr:spPr>
        <a:xfrm>
          <a:off x="6737428" y="10894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a:extLst>
            <a:ext uri="{FF2B5EF4-FFF2-40B4-BE49-F238E27FC236}">
              <a16:creationId xmlns:a16="http://schemas.microsoft.com/office/drawing/2014/main" id="{8F1B9E27-AA54-425B-8B41-C9BBD3DA8366}"/>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a:extLst>
            <a:ext uri="{FF2B5EF4-FFF2-40B4-BE49-F238E27FC236}">
              <a16:creationId xmlns:a16="http://schemas.microsoft.com/office/drawing/2014/main" id="{60B06B2B-EAB3-4B6C-8CBD-F8C24F6412B9}"/>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a:extLst>
            <a:ext uri="{FF2B5EF4-FFF2-40B4-BE49-F238E27FC236}">
              <a16:creationId xmlns:a16="http://schemas.microsoft.com/office/drawing/2014/main" id="{980EE3CC-93A2-4529-82F3-47B9F2986818}"/>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a:extLst>
            <a:ext uri="{FF2B5EF4-FFF2-40B4-BE49-F238E27FC236}">
              <a16:creationId xmlns:a16="http://schemas.microsoft.com/office/drawing/2014/main" id="{A811960E-B0D4-4682-97DA-841FC06FA224}"/>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a:extLst>
            <a:ext uri="{FF2B5EF4-FFF2-40B4-BE49-F238E27FC236}">
              <a16:creationId xmlns:a16="http://schemas.microsoft.com/office/drawing/2014/main" id="{556C7864-F79C-4582-AA4D-03E1A17F609D}"/>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a:extLst>
            <a:ext uri="{FF2B5EF4-FFF2-40B4-BE49-F238E27FC236}">
              <a16:creationId xmlns:a16="http://schemas.microsoft.com/office/drawing/2014/main" id="{37B08AC6-5C13-41E9-8E81-1BA4C4BDA745}"/>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a:extLst>
            <a:ext uri="{FF2B5EF4-FFF2-40B4-BE49-F238E27FC236}">
              <a16:creationId xmlns:a16="http://schemas.microsoft.com/office/drawing/2014/main" id="{ACBA79AA-24A2-44A4-9706-DD066BE9EBDF}"/>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a:extLst>
            <a:ext uri="{FF2B5EF4-FFF2-40B4-BE49-F238E27FC236}">
              <a16:creationId xmlns:a16="http://schemas.microsoft.com/office/drawing/2014/main" id="{371F6085-DBF3-4F2C-9F49-2F41FDE14C08}"/>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7" name="テキスト ボックス 266">
          <a:extLst>
            <a:ext uri="{FF2B5EF4-FFF2-40B4-BE49-F238E27FC236}">
              <a16:creationId xmlns:a16="http://schemas.microsoft.com/office/drawing/2014/main" id="{AEC89CA5-2ED6-464F-BD8F-9FEAD9202421}"/>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8" name="直線コネクタ 267">
          <a:extLst>
            <a:ext uri="{FF2B5EF4-FFF2-40B4-BE49-F238E27FC236}">
              <a16:creationId xmlns:a16="http://schemas.microsoft.com/office/drawing/2014/main" id="{41C1BFBC-F5FD-4406-84EC-88C89D4F131C}"/>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9" name="テキスト ボックス 268">
          <a:extLst>
            <a:ext uri="{FF2B5EF4-FFF2-40B4-BE49-F238E27FC236}">
              <a16:creationId xmlns:a16="http://schemas.microsoft.com/office/drawing/2014/main" id="{D99C4664-5C5D-4A13-853D-E62F74132AA8}"/>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0" name="直線コネクタ 269">
          <a:extLst>
            <a:ext uri="{FF2B5EF4-FFF2-40B4-BE49-F238E27FC236}">
              <a16:creationId xmlns:a16="http://schemas.microsoft.com/office/drawing/2014/main" id="{468D7EDC-FBF8-4D8A-9555-62D797310D97}"/>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1" name="テキスト ボックス 270">
          <a:extLst>
            <a:ext uri="{FF2B5EF4-FFF2-40B4-BE49-F238E27FC236}">
              <a16:creationId xmlns:a16="http://schemas.microsoft.com/office/drawing/2014/main" id="{58DD7D89-AFF9-4119-A0B6-E0F9252830B2}"/>
            </a:ext>
          </a:extLst>
        </xdr:cNvPr>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2" name="直線コネクタ 271">
          <a:extLst>
            <a:ext uri="{FF2B5EF4-FFF2-40B4-BE49-F238E27FC236}">
              <a16:creationId xmlns:a16="http://schemas.microsoft.com/office/drawing/2014/main" id="{E51E68E4-0609-4715-8872-0C14B8A1C210}"/>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3" name="テキスト ボックス 272">
          <a:extLst>
            <a:ext uri="{FF2B5EF4-FFF2-40B4-BE49-F238E27FC236}">
              <a16:creationId xmlns:a16="http://schemas.microsoft.com/office/drawing/2014/main" id="{23AD41D1-29B0-4BB1-B188-0117D7CE440D}"/>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4" name="直線コネクタ 273">
          <a:extLst>
            <a:ext uri="{FF2B5EF4-FFF2-40B4-BE49-F238E27FC236}">
              <a16:creationId xmlns:a16="http://schemas.microsoft.com/office/drawing/2014/main" id="{BF1E6FE1-89DF-4A31-99D4-B66EDDF2E968}"/>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5" name="テキスト ボックス 274">
          <a:extLst>
            <a:ext uri="{FF2B5EF4-FFF2-40B4-BE49-F238E27FC236}">
              <a16:creationId xmlns:a16="http://schemas.microsoft.com/office/drawing/2014/main" id="{BECF41A2-C61D-41F0-BCDF-0D2622BE1DAE}"/>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6" name="直線コネクタ 275">
          <a:extLst>
            <a:ext uri="{FF2B5EF4-FFF2-40B4-BE49-F238E27FC236}">
              <a16:creationId xmlns:a16="http://schemas.microsoft.com/office/drawing/2014/main" id="{01C3EEB0-E31C-47B8-BB57-CA1274BB259C}"/>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7" name="テキスト ボックス 276">
          <a:extLst>
            <a:ext uri="{FF2B5EF4-FFF2-40B4-BE49-F238E27FC236}">
              <a16:creationId xmlns:a16="http://schemas.microsoft.com/office/drawing/2014/main" id="{F6B770FA-DF45-4C97-AB16-A1D71B7A2331}"/>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8" name="直線コネクタ 277">
          <a:extLst>
            <a:ext uri="{FF2B5EF4-FFF2-40B4-BE49-F238E27FC236}">
              <a16:creationId xmlns:a16="http://schemas.microsoft.com/office/drawing/2014/main" id="{9689F529-24BC-45CF-8F87-F4B1D478D9B1}"/>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9" name="テキスト ボックス 278">
          <a:extLst>
            <a:ext uri="{FF2B5EF4-FFF2-40B4-BE49-F238E27FC236}">
              <a16:creationId xmlns:a16="http://schemas.microsoft.com/office/drawing/2014/main" id="{564825D5-F1B1-41DF-A933-3419E4EA30A7}"/>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0" name="【公営住宅】&#10;有形固定資産減価償却率グラフ枠">
          <a:extLst>
            <a:ext uri="{FF2B5EF4-FFF2-40B4-BE49-F238E27FC236}">
              <a16:creationId xmlns:a16="http://schemas.microsoft.com/office/drawing/2014/main" id="{B7F1B34E-66AB-4E24-9E27-FB0D68C0342E}"/>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115824</xdr:rowOff>
    </xdr:from>
    <xdr:to>
      <xdr:col>24</xdr:col>
      <xdr:colOff>62865</xdr:colOff>
      <xdr:row>86</xdr:row>
      <xdr:rowOff>38100</xdr:rowOff>
    </xdr:to>
    <xdr:cxnSp macro="">
      <xdr:nvCxnSpPr>
        <xdr:cNvPr id="281" name="直線コネクタ 280">
          <a:extLst>
            <a:ext uri="{FF2B5EF4-FFF2-40B4-BE49-F238E27FC236}">
              <a16:creationId xmlns:a16="http://schemas.microsoft.com/office/drawing/2014/main" id="{537AA49B-49C4-4F18-AD4E-B1B6CE59967F}"/>
            </a:ext>
          </a:extLst>
        </xdr:cNvPr>
        <xdr:cNvCxnSpPr/>
      </xdr:nvCxnSpPr>
      <xdr:spPr>
        <a:xfrm flipV="1">
          <a:off x="4634865" y="13317474"/>
          <a:ext cx="0" cy="1465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69744" cy="259045"/>
    <xdr:sp macro="" textlink="">
      <xdr:nvSpPr>
        <xdr:cNvPr id="282" name="【公営住宅】&#10;有形固定資産減価償却率最小値テキスト">
          <a:extLst>
            <a:ext uri="{FF2B5EF4-FFF2-40B4-BE49-F238E27FC236}">
              <a16:creationId xmlns:a16="http://schemas.microsoft.com/office/drawing/2014/main" id="{95884A81-5C62-4529-BC40-932F9B70025B}"/>
            </a:ext>
          </a:extLst>
        </xdr:cNvPr>
        <xdr:cNvSpPr txBox="1"/>
      </xdr:nvSpPr>
      <xdr:spPr>
        <a:xfrm>
          <a:off x="4673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283" name="直線コネクタ 282">
          <a:extLst>
            <a:ext uri="{FF2B5EF4-FFF2-40B4-BE49-F238E27FC236}">
              <a16:creationId xmlns:a16="http://schemas.microsoft.com/office/drawing/2014/main" id="{059F280E-047D-4835-A264-D89B69C632B1}"/>
            </a:ext>
          </a:extLst>
        </xdr:cNvPr>
        <xdr:cNvCxnSpPr/>
      </xdr:nvCxnSpPr>
      <xdr:spPr>
        <a:xfrm>
          <a:off x="4546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62501</xdr:rowOff>
    </xdr:from>
    <xdr:ext cx="405111" cy="259045"/>
    <xdr:sp macro="" textlink="">
      <xdr:nvSpPr>
        <xdr:cNvPr id="284" name="【公営住宅】&#10;有形固定資産減価償却率最大値テキスト">
          <a:extLst>
            <a:ext uri="{FF2B5EF4-FFF2-40B4-BE49-F238E27FC236}">
              <a16:creationId xmlns:a16="http://schemas.microsoft.com/office/drawing/2014/main" id="{DB6F69EB-C022-4829-A390-DD6ED4725355}"/>
            </a:ext>
          </a:extLst>
        </xdr:cNvPr>
        <xdr:cNvSpPr txBox="1"/>
      </xdr:nvSpPr>
      <xdr:spPr>
        <a:xfrm>
          <a:off x="4673600" y="13092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115824</xdr:rowOff>
    </xdr:from>
    <xdr:to>
      <xdr:col>24</xdr:col>
      <xdr:colOff>152400</xdr:colOff>
      <xdr:row>77</xdr:row>
      <xdr:rowOff>115824</xdr:rowOff>
    </xdr:to>
    <xdr:cxnSp macro="">
      <xdr:nvCxnSpPr>
        <xdr:cNvPr id="285" name="直線コネクタ 284">
          <a:extLst>
            <a:ext uri="{FF2B5EF4-FFF2-40B4-BE49-F238E27FC236}">
              <a16:creationId xmlns:a16="http://schemas.microsoft.com/office/drawing/2014/main" id="{716D9B08-8200-4964-BB0F-9229803AE80D}"/>
            </a:ext>
          </a:extLst>
        </xdr:cNvPr>
        <xdr:cNvCxnSpPr/>
      </xdr:nvCxnSpPr>
      <xdr:spPr>
        <a:xfrm>
          <a:off x="4546600" y="13317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108475</xdr:rowOff>
    </xdr:from>
    <xdr:ext cx="405111" cy="259045"/>
    <xdr:sp macro="" textlink="">
      <xdr:nvSpPr>
        <xdr:cNvPr id="286" name="【公営住宅】&#10;有形固定資産減価償却率平均値テキスト">
          <a:extLst>
            <a:ext uri="{FF2B5EF4-FFF2-40B4-BE49-F238E27FC236}">
              <a16:creationId xmlns:a16="http://schemas.microsoft.com/office/drawing/2014/main" id="{6DD9501A-42D5-409A-9360-6282088E6E4F}"/>
            </a:ext>
          </a:extLst>
        </xdr:cNvPr>
        <xdr:cNvSpPr txBox="1"/>
      </xdr:nvSpPr>
      <xdr:spPr>
        <a:xfrm>
          <a:off x="4673600" y="138244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85598</xdr:rowOff>
    </xdr:from>
    <xdr:to>
      <xdr:col>24</xdr:col>
      <xdr:colOff>114300</xdr:colOff>
      <xdr:row>82</xdr:row>
      <xdr:rowOff>15748</xdr:rowOff>
    </xdr:to>
    <xdr:sp macro="" textlink="">
      <xdr:nvSpPr>
        <xdr:cNvPr id="287" name="フローチャート: 判断 286">
          <a:extLst>
            <a:ext uri="{FF2B5EF4-FFF2-40B4-BE49-F238E27FC236}">
              <a16:creationId xmlns:a16="http://schemas.microsoft.com/office/drawing/2014/main" id="{5AAE79E8-52A3-4A2D-97F0-9E2636A69FE2}"/>
            </a:ext>
          </a:extLst>
        </xdr:cNvPr>
        <xdr:cNvSpPr/>
      </xdr:nvSpPr>
      <xdr:spPr>
        <a:xfrm>
          <a:off x="4584700" y="1397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46737</xdr:rowOff>
    </xdr:from>
    <xdr:to>
      <xdr:col>20</xdr:col>
      <xdr:colOff>38100</xdr:colOff>
      <xdr:row>81</xdr:row>
      <xdr:rowOff>148337</xdr:rowOff>
    </xdr:to>
    <xdr:sp macro="" textlink="">
      <xdr:nvSpPr>
        <xdr:cNvPr id="288" name="フローチャート: 判断 287">
          <a:extLst>
            <a:ext uri="{FF2B5EF4-FFF2-40B4-BE49-F238E27FC236}">
              <a16:creationId xmlns:a16="http://schemas.microsoft.com/office/drawing/2014/main" id="{D7D81F3A-ED6F-4CED-A8E3-8BB896795C8C}"/>
            </a:ext>
          </a:extLst>
        </xdr:cNvPr>
        <xdr:cNvSpPr/>
      </xdr:nvSpPr>
      <xdr:spPr>
        <a:xfrm>
          <a:off x="3746500" y="13934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10161</xdr:rowOff>
    </xdr:from>
    <xdr:to>
      <xdr:col>15</xdr:col>
      <xdr:colOff>101600</xdr:colOff>
      <xdr:row>81</xdr:row>
      <xdr:rowOff>111761</xdr:rowOff>
    </xdr:to>
    <xdr:sp macro="" textlink="">
      <xdr:nvSpPr>
        <xdr:cNvPr id="289" name="フローチャート: 判断 288">
          <a:extLst>
            <a:ext uri="{FF2B5EF4-FFF2-40B4-BE49-F238E27FC236}">
              <a16:creationId xmlns:a16="http://schemas.microsoft.com/office/drawing/2014/main" id="{205F2053-D95C-4694-825D-EF708D742B97}"/>
            </a:ext>
          </a:extLst>
        </xdr:cNvPr>
        <xdr:cNvSpPr/>
      </xdr:nvSpPr>
      <xdr:spPr>
        <a:xfrm>
          <a:off x="28575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147320</xdr:rowOff>
    </xdr:from>
    <xdr:to>
      <xdr:col>10</xdr:col>
      <xdr:colOff>165100</xdr:colOff>
      <xdr:row>81</xdr:row>
      <xdr:rowOff>77470</xdr:rowOff>
    </xdr:to>
    <xdr:sp macro="" textlink="">
      <xdr:nvSpPr>
        <xdr:cNvPr id="290" name="フローチャート: 判断 289">
          <a:extLst>
            <a:ext uri="{FF2B5EF4-FFF2-40B4-BE49-F238E27FC236}">
              <a16:creationId xmlns:a16="http://schemas.microsoft.com/office/drawing/2014/main" id="{52984F7C-1917-433B-8F17-FF29FB375E53}"/>
            </a:ext>
          </a:extLst>
        </xdr:cNvPr>
        <xdr:cNvSpPr/>
      </xdr:nvSpPr>
      <xdr:spPr>
        <a:xfrm>
          <a:off x="1968500" y="1386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124461</xdr:rowOff>
    </xdr:from>
    <xdr:to>
      <xdr:col>6</xdr:col>
      <xdr:colOff>38100</xdr:colOff>
      <xdr:row>81</xdr:row>
      <xdr:rowOff>54611</xdr:rowOff>
    </xdr:to>
    <xdr:sp macro="" textlink="">
      <xdr:nvSpPr>
        <xdr:cNvPr id="291" name="フローチャート: 判断 290">
          <a:extLst>
            <a:ext uri="{FF2B5EF4-FFF2-40B4-BE49-F238E27FC236}">
              <a16:creationId xmlns:a16="http://schemas.microsoft.com/office/drawing/2014/main" id="{6C5F2D5E-6871-4E3F-B355-723E8C734511}"/>
            </a:ext>
          </a:extLst>
        </xdr:cNvPr>
        <xdr:cNvSpPr/>
      </xdr:nvSpPr>
      <xdr:spPr>
        <a:xfrm>
          <a:off x="1079500" y="1384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2" name="テキスト ボックス 291">
          <a:extLst>
            <a:ext uri="{FF2B5EF4-FFF2-40B4-BE49-F238E27FC236}">
              <a16:creationId xmlns:a16="http://schemas.microsoft.com/office/drawing/2014/main" id="{1756909A-D774-4F32-8269-8033983D9CFE}"/>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3" name="テキスト ボックス 292">
          <a:extLst>
            <a:ext uri="{FF2B5EF4-FFF2-40B4-BE49-F238E27FC236}">
              <a16:creationId xmlns:a16="http://schemas.microsoft.com/office/drawing/2014/main" id="{3261D222-CDBD-4BC8-A672-586799A824CB}"/>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4" name="テキスト ボックス 293">
          <a:extLst>
            <a:ext uri="{FF2B5EF4-FFF2-40B4-BE49-F238E27FC236}">
              <a16:creationId xmlns:a16="http://schemas.microsoft.com/office/drawing/2014/main" id="{050B533C-BD8F-4138-B9D7-44561DE346C8}"/>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C141DAD0-DEF2-4514-8E81-6B7FD0A40A42}"/>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2D5D9271-5079-4C36-8727-F5A104496B7F}"/>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158750</xdr:rowOff>
    </xdr:from>
    <xdr:to>
      <xdr:col>24</xdr:col>
      <xdr:colOff>114300</xdr:colOff>
      <xdr:row>86</xdr:row>
      <xdr:rowOff>88900</xdr:rowOff>
    </xdr:to>
    <xdr:sp macro="" textlink="">
      <xdr:nvSpPr>
        <xdr:cNvPr id="297" name="楕円 296">
          <a:extLst>
            <a:ext uri="{FF2B5EF4-FFF2-40B4-BE49-F238E27FC236}">
              <a16:creationId xmlns:a16="http://schemas.microsoft.com/office/drawing/2014/main" id="{7CFEF874-D6C0-4876-AA3F-905A73A2A7AA}"/>
            </a:ext>
          </a:extLst>
        </xdr:cNvPr>
        <xdr:cNvSpPr/>
      </xdr:nvSpPr>
      <xdr:spPr>
        <a:xfrm>
          <a:off x="45847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73677</xdr:rowOff>
    </xdr:from>
    <xdr:ext cx="469744" cy="259045"/>
    <xdr:sp macro="" textlink="">
      <xdr:nvSpPr>
        <xdr:cNvPr id="298" name="【公営住宅】&#10;有形固定資産減価償却率該当値テキスト">
          <a:extLst>
            <a:ext uri="{FF2B5EF4-FFF2-40B4-BE49-F238E27FC236}">
              <a16:creationId xmlns:a16="http://schemas.microsoft.com/office/drawing/2014/main" id="{DF76290B-AC07-4E12-BD98-27DC08F49D9A}"/>
            </a:ext>
          </a:extLst>
        </xdr:cNvPr>
        <xdr:cNvSpPr txBox="1"/>
      </xdr:nvSpPr>
      <xdr:spPr>
        <a:xfrm>
          <a:off x="4673600" y="1464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158750</xdr:rowOff>
    </xdr:from>
    <xdr:to>
      <xdr:col>20</xdr:col>
      <xdr:colOff>38100</xdr:colOff>
      <xdr:row>86</xdr:row>
      <xdr:rowOff>88900</xdr:rowOff>
    </xdr:to>
    <xdr:sp macro="" textlink="">
      <xdr:nvSpPr>
        <xdr:cNvPr id="299" name="楕円 298">
          <a:extLst>
            <a:ext uri="{FF2B5EF4-FFF2-40B4-BE49-F238E27FC236}">
              <a16:creationId xmlns:a16="http://schemas.microsoft.com/office/drawing/2014/main" id="{AD31CF34-4896-4D33-99A9-1C5607DC7E81}"/>
            </a:ext>
          </a:extLst>
        </xdr:cNvPr>
        <xdr:cNvSpPr/>
      </xdr:nvSpPr>
      <xdr:spPr>
        <a:xfrm>
          <a:off x="3746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38100</xdr:rowOff>
    </xdr:from>
    <xdr:to>
      <xdr:col>24</xdr:col>
      <xdr:colOff>63500</xdr:colOff>
      <xdr:row>86</xdr:row>
      <xdr:rowOff>38100</xdr:rowOff>
    </xdr:to>
    <xdr:cxnSp macro="">
      <xdr:nvCxnSpPr>
        <xdr:cNvPr id="300" name="直線コネクタ 299">
          <a:extLst>
            <a:ext uri="{FF2B5EF4-FFF2-40B4-BE49-F238E27FC236}">
              <a16:creationId xmlns:a16="http://schemas.microsoft.com/office/drawing/2014/main" id="{295AB535-4AA9-4AEA-BE8C-C7A12987433D}"/>
            </a:ext>
          </a:extLst>
        </xdr:cNvPr>
        <xdr:cNvCxnSpPr/>
      </xdr:nvCxnSpPr>
      <xdr:spPr>
        <a:xfrm>
          <a:off x="3797300" y="1478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147320</xdr:rowOff>
    </xdr:from>
    <xdr:to>
      <xdr:col>15</xdr:col>
      <xdr:colOff>101600</xdr:colOff>
      <xdr:row>86</xdr:row>
      <xdr:rowOff>77470</xdr:rowOff>
    </xdr:to>
    <xdr:sp macro="" textlink="">
      <xdr:nvSpPr>
        <xdr:cNvPr id="301" name="楕円 300">
          <a:extLst>
            <a:ext uri="{FF2B5EF4-FFF2-40B4-BE49-F238E27FC236}">
              <a16:creationId xmlns:a16="http://schemas.microsoft.com/office/drawing/2014/main" id="{F2495F73-0BB8-4E04-8027-46C0275A1ABE}"/>
            </a:ext>
          </a:extLst>
        </xdr:cNvPr>
        <xdr:cNvSpPr/>
      </xdr:nvSpPr>
      <xdr:spPr>
        <a:xfrm>
          <a:off x="2857500" y="1472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26670</xdr:rowOff>
    </xdr:from>
    <xdr:to>
      <xdr:col>19</xdr:col>
      <xdr:colOff>177800</xdr:colOff>
      <xdr:row>86</xdr:row>
      <xdr:rowOff>38100</xdr:rowOff>
    </xdr:to>
    <xdr:cxnSp macro="">
      <xdr:nvCxnSpPr>
        <xdr:cNvPr id="302" name="直線コネクタ 301">
          <a:extLst>
            <a:ext uri="{FF2B5EF4-FFF2-40B4-BE49-F238E27FC236}">
              <a16:creationId xmlns:a16="http://schemas.microsoft.com/office/drawing/2014/main" id="{86EB06C0-00E0-4B35-AE26-FFA002C7C999}"/>
            </a:ext>
          </a:extLst>
        </xdr:cNvPr>
        <xdr:cNvCxnSpPr/>
      </xdr:nvCxnSpPr>
      <xdr:spPr>
        <a:xfrm>
          <a:off x="2908300" y="1477137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138176</xdr:rowOff>
    </xdr:from>
    <xdr:to>
      <xdr:col>10</xdr:col>
      <xdr:colOff>165100</xdr:colOff>
      <xdr:row>86</xdr:row>
      <xdr:rowOff>68326</xdr:rowOff>
    </xdr:to>
    <xdr:sp macro="" textlink="">
      <xdr:nvSpPr>
        <xdr:cNvPr id="303" name="楕円 302">
          <a:extLst>
            <a:ext uri="{FF2B5EF4-FFF2-40B4-BE49-F238E27FC236}">
              <a16:creationId xmlns:a16="http://schemas.microsoft.com/office/drawing/2014/main" id="{64CCAF4F-2E2B-4426-BE30-EA71526181E0}"/>
            </a:ext>
          </a:extLst>
        </xdr:cNvPr>
        <xdr:cNvSpPr/>
      </xdr:nvSpPr>
      <xdr:spPr>
        <a:xfrm>
          <a:off x="1968500" y="14711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86</xdr:row>
      <xdr:rowOff>17526</xdr:rowOff>
    </xdr:from>
    <xdr:to>
      <xdr:col>15</xdr:col>
      <xdr:colOff>50800</xdr:colOff>
      <xdr:row>86</xdr:row>
      <xdr:rowOff>26670</xdr:rowOff>
    </xdr:to>
    <xdr:cxnSp macro="">
      <xdr:nvCxnSpPr>
        <xdr:cNvPr id="304" name="直線コネクタ 303">
          <a:extLst>
            <a:ext uri="{FF2B5EF4-FFF2-40B4-BE49-F238E27FC236}">
              <a16:creationId xmlns:a16="http://schemas.microsoft.com/office/drawing/2014/main" id="{67D7FF2C-B0CC-4553-A019-C5890B7532AF}"/>
            </a:ext>
          </a:extLst>
        </xdr:cNvPr>
        <xdr:cNvCxnSpPr/>
      </xdr:nvCxnSpPr>
      <xdr:spPr>
        <a:xfrm>
          <a:off x="2019300" y="1476222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85</xdr:row>
      <xdr:rowOff>158750</xdr:rowOff>
    </xdr:from>
    <xdr:to>
      <xdr:col>6</xdr:col>
      <xdr:colOff>38100</xdr:colOff>
      <xdr:row>86</xdr:row>
      <xdr:rowOff>88900</xdr:rowOff>
    </xdr:to>
    <xdr:sp macro="" textlink="">
      <xdr:nvSpPr>
        <xdr:cNvPr id="305" name="楕円 304">
          <a:extLst>
            <a:ext uri="{FF2B5EF4-FFF2-40B4-BE49-F238E27FC236}">
              <a16:creationId xmlns:a16="http://schemas.microsoft.com/office/drawing/2014/main" id="{B2AFA09D-250F-4155-8AA8-88F8C33B362B}"/>
            </a:ext>
          </a:extLst>
        </xdr:cNvPr>
        <xdr:cNvSpPr/>
      </xdr:nvSpPr>
      <xdr:spPr>
        <a:xfrm>
          <a:off x="1079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86</xdr:row>
      <xdr:rowOff>17526</xdr:rowOff>
    </xdr:from>
    <xdr:to>
      <xdr:col>10</xdr:col>
      <xdr:colOff>114300</xdr:colOff>
      <xdr:row>86</xdr:row>
      <xdr:rowOff>38100</xdr:rowOff>
    </xdr:to>
    <xdr:cxnSp macro="">
      <xdr:nvCxnSpPr>
        <xdr:cNvPr id="306" name="直線コネクタ 305">
          <a:extLst>
            <a:ext uri="{FF2B5EF4-FFF2-40B4-BE49-F238E27FC236}">
              <a16:creationId xmlns:a16="http://schemas.microsoft.com/office/drawing/2014/main" id="{2EF81DB3-07BA-4DE2-9BCD-80C331577676}"/>
            </a:ext>
          </a:extLst>
        </xdr:cNvPr>
        <xdr:cNvCxnSpPr/>
      </xdr:nvCxnSpPr>
      <xdr:spPr>
        <a:xfrm flipV="1">
          <a:off x="1130300" y="14762226"/>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164864</xdr:rowOff>
    </xdr:from>
    <xdr:ext cx="405111" cy="259045"/>
    <xdr:sp macro="" textlink="">
      <xdr:nvSpPr>
        <xdr:cNvPr id="307" name="n_1aveValue【公営住宅】&#10;有形固定資産減価償却率">
          <a:extLst>
            <a:ext uri="{FF2B5EF4-FFF2-40B4-BE49-F238E27FC236}">
              <a16:creationId xmlns:a16="http://schemas.microsoft.com/office/drawing/2014/main" id="{4C4F1DFF-01CA-464D-91B1-C19D7A212D0B}"/>
            </a:ext>
          </a:extLst>
        </xdr:cNvPr>
        <xdr:cNvSpPr txBox="1"/>
      </xdr:nvSpPr>
      <xdr:spPr>
        <a:xfrm>
          <a:off x="3582044" y="13709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128288</xdr:rowOff>
    </xdr:from>
    <xdr:ext cx="405111" cy="259045"/>
    <xdr:sp macro="" textlink="">
      <xdr:nvSpPr>
        <xdr:cNvPr id="308" name="n_2aveValue【公営住宅】&#10;有形固定資産減価償却率">
          <a:extLst>
            <a:ext uri="{FF2B5EF4-FFF2-40B4-BE49-F238E27FC236}">
              <a16:creationId xmlns:a16="http://schemas.microsoft.com/office/drawing/2014/main" id="{06903D34-01E9-43AA-9AC4-5FE84FB43D50}"/>
            </a:ext>
          </a:extLst>
        </xdr:cNvPr>
        <xdr:cNvSpPr txBox="1"/>
      </xdr:nvSpPr>
      <xdr:spPr>
        <a:xfrm>
          <a:off x="2705744" y="1367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93997</xdr:rowOff>
    </xdr:from>
    <xdr:ext cx="405111" cy="259045"/>
    <xdr:sp macro="" textlink="">
      <xdr:nvSpPr>
        <xdr:cNvPr id="309" name="n_3aveValue【公営住宅】&#10;有形固定資産減価償却率">
          <a:extLst>
            <a:ext uri="{FF2B5EF4-FFF2-40B4-BE49-F238E27FC236}">
              <a16:creationId xmlns:a16="http://schemas.microsoft.com/office/drawing/2014/main" id="{1F30AAD6-2B99-4EA0-B77C-998BA03BA509}"/>
            </a:ext>
          </a:extLst>
        </xdr:cNvPr>
        <xdr:cNvSpPr txBox="1"/>
      </xdr:nvSpPr>
      <xdr:spPr>
        <a:xfrm>
          <a:off x="1816744" y="1363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71138</xdr:rowOff>
    </xdr:from>
    <xdr:ext cx="405111" cy="259045"/>
    <xdr:sp macro="" textlink="">
      <xdr:nvSpPr>
        <xdr:cNvPr id="310" name="n_4aveValue【公営住宅】&#10;有形固定資産減価償却率">
          <a:extLst>
            <a:ext uri="{FF2B5EF4-FFF2-40B4-BE49-F238E27FC236}">
              <a16:creationId xmlns:a16="http://schemas.microsoft.com/office/drawing/2014/main" id="{6F533C18-AB89-4D99-A9AC-0BB91C3CF0DA}"/>
            </a:ext>
          </a:extLst>
        </xdr:cNvPr>
        <xdr:cNvSpPr txBox="1"/>
      </xdr:nvSpPr>
      <xdr:spPr>
        <a:xfrm>
          <a:off x="927744" y="1361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86</xdr:row>
      <xdr:rowOff>80027</xdr:rowOff>
    </xdr:from>
    <xdr:ext cx="469744" cy="259045"/>
    <xdr:sp macro="" textlink="">
      <xdr:nvSpPr>
        <xdr:cNvPr id="311" name="n_1mainValue【公営住宅】&#10;有形固定資産減価償却率">
          <a:extLst>
            <a:ext uri="{FF2B5EF4-FFF2-40B4-BE49-F238E27FC236}">
              <a16:creationId xmlns:a16="http://schemas.microsoft.com/office/drawing/2014/main" id="{9D2C95BD-70EC-47E1-B725-E8FE757A5DC8}"/>
            </a:ext>
          </a:extLst>
        </xdr:cNvPr>
        <xdr:cNvSpPr txBox="1"/>
      </xdr:nvSpPr>
      <xdr:spPr>
        <a:xfrm>
          <a:off x="35497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68597</xdr:rowOff>
    </xdr:from>
    <xdr:ext cx="405111" cy="259045"/>
    <xdr:sp macro="" textlink="">
      <xdr:nvSpPr>
        <xdr:cNvPr id="312" name="n_2mainValue【公営住宅】&#10;有形固定資産減価償却率">
          <a:extLst>
            <a:ext uri="{FF2B5EF4-FFF2-40B4-BE49-F238E27FC236}">
              <a16:creationId xmlns:a16="http://schemas.microsoft.com/office/drawing/2014/main" id="{02AA957E-C0E7-40DD-B828-C16DBC4F1131}"/>
            </a:ext>
          </a:extLst>
        </xdr:cNvPr>
        <xdr:cNvSpPr txBox="1"/>
      </xdr:nvSpPr>
      <xdr:spPr>
        <a:xfrm>
          <a:off x="2705744" y="1481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86</xdr:row>
      <xdr:rowOff>59453</xdr:rowOff>
    </xdr:from>
    <xdr:ext cx="405111" cy="259045"/>
    <xdr:sp macro="" textlink="">
      <xdr:nvSpPr>
        <xdr:cNvPr id="313" name="n_3mainValue【公営住宅】&#10;有形固定資産減価償却率">
          <a:extLst>
            <a:ext uri="{FF2B5EF4-FFF2-40B4-BE49-F238E27FC236}">
              <a16:creationId xmlns:a16="http://schemas.microsoft.com/office/drawing/2014/main" id="{5544573F-B441-4CA6-99B3-FAD57C24C2AD}"/>
            </a:ext>
          </a:extLst>
        </xdr:cNvPr>
        <xdr:cNvSpPr txBox="1"/>
      </xdr:nvSpPr>
      <xdr:spPr>
        <a:xfrm>
          <a:off x="1816744" y="14804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133427</xdr:colOff>
      <xdr:row>86</xdr:row>
      <xdr:rowOff>80027</xdr:rowOff>
    </xdr:from>
    <xdr:ext cx="469744" cy="259045"/>
    <xdr:sp macro="" textlink="">
      <xdr:nvSpPr>
        <xdr:cNvPr id="314" name="n_4mainValue【公営住宅】&#10;有形固定資産減価償却率">
          <a:extLst>
            <a:ext uri="{FF2B5EF4-FFF2-40B4-BE49-F238E27FC236}">
              <a16:creationId xmlns:a16="http://schemas.microsoft.com/office/drawing/2014/main" id="{5D5C029B-0944-49C4-9E6E-4F5AB73F9681}"/>
            </a:ext>
          </a:extLst>
        </xdr:cNvPr>
        <xdr:cNvSpPr txBox="1"/>
      </xdr:nvSpPr>
      <xdr:spPr>
        <a:xfrm>
          <a:off x="8954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5" name="正方形/長方形 314">
          <a:extLst>
            <a:ext uri="{FF2B5EF4-FFF2-40B4-BE49-F238E27FC236}">
              <a16:creationId xmlns:a16="http://schemas.microsoft.com/office/drawing/2014/main" id="{0B9A7C94-74C4-4D0F-8D6D-4E4B43A26505}"/>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6" name="正方形/長方形 315">
          <a:extLst>
            <a:ext uri="{FF2B5EF4-FFF2-40B4-BE49-F238E27FC236}">
              <a16:creationId xmlns:a16="http://schemas.microsoft.com/office/drawing/2014/main" id="{4E3AD79C-17A2-421C-86EF-14A67FCE0961}"/>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7" name="正方形/長方形 316">
          <a:extLst>
            <a:ext uri="{FF2B5EF4-FFF2-40B4-BE49-F238E27FC236}">
              <a16:creationId xmlns:a16="http://schemas.microsoft.com/office/drawing/2014/main" id="{38BACA25-2B43-4770-A52A-679B63DBBC7C}"/>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8" name="正方形/長方形 317">
          <a:extLst>
            <a:ext uri="{FF2B5EF4-FFF2-40B4-BE49-F238E27FC236}">
              <a16:creationId xmlns:a16="http://schemas.microsoft.com/office/drawing/2014/main" id="{5654774D-C430-4AA4-9E73-3007ECFE5F89}"/>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9" name="正方形/長方形 318">
          <a:extLst>
            <a:ext uri="{FF2B5EF4-FFF2-40B4-BE49-F238E27FC236}">
              <a16:creationId xmlns:a16="http://schemas.microsoft.com/office/drawing/2014/main" id="{7AF41D97-BB13-46AD-A1C0-3903D1BC67CB}"/>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0" name="正方形/長方形 319">
          <a:extLst>
            <a:ext uri="{FF2B5EF4-FFF2-40B4-BE49-F238E27FC236}">
              <a16:creationId xmlns:a16="http://schemas.microsoft.com/office/drawing/2014/main" id="{5F2E189F-B4E8-46F6-A3FB-5B0AD2190EDF}"/>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1" name="正方形/長方形 320">
          <a:extLst>
            <a:ext uri="{FF2B5EF4-FFF2-40B4-BE49-F238E27FC236}">
              <a16:creationId xmlns:a16="http://schemas.microsoft.com/office/drawing/2014/main" id="{08A1F617-F193-4775-9877-90F0EFAF2B9D}"/>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2" name="正方形/長方形 321">
          <a:extLst>
            <a:ext uri="{FF2B5EF4-FFF2-40B4-BE49-F238E27FC236}">
              <a16:creationId xmlns:a16="http://schemas.microsoft.com/office/drawing/2014/main" id="{6C162399-B26F-493E-A815-7CBA328AD246}"/>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3" name="テキスト ボックス 322">
          <a:extLst>
            <a:ext uri="{FF2B5EF4-FFF2-40B4-BE49-F238E27FC236}">
              <a16:creationId xmlns:a16="http://schemas.microsoft.com/office/drawing/2014/main" id="{D8E54214-8A7F-430C-943E-ECD64AAC71EC}"/>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4" name="直線コネクタ 323">
          <a:extLst>
            <a:ext uri="{FF2B5EF4-FFF2-40B4-BE49-F238E27FC236}">
              <a16:creationId xmlns:a16="http://schemas.microsoft.com/office/drawing/2014/main" id="{79F08365-3323-464B-83C3-433BE5FE56FF}"/>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25" name="直線コネクタ 324">
          <a:extLst>
            <a:ext uri="{FF2B5EF4-FFF2-40B4-BE49-F238E27FC236}">
              <a16:creationId xmlns:a16="http://schemas.microsoft.com/office/drawing/2014/main" id="{90F7A37E-D86D-402E-9099-E70CF57A20E7}"/>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26" name="テキスト ボックス 325">
          <a:extLst>
            <a:ext uri="{FF2B5EF4-FFF2-40B4-BE49-F238E27FC236}">
              <a16:creationId xmlns:a16="http://schemas.microsoft.com/office/drawing/2014/main" id="{8FDBCA72-375A-46F8-9501-764EB33ACDA4}"/>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27" name="直線コネクタ 326">
          <a:extLst>
            <a:ext uri="{FF2B5EF4-FFF2-40B4-BE49-F238E27FC236}">
              <a16:creationId xmlns:a16="http://schemas.microsoft.com/office/drawing/2014/main" id="{78CE9505-D351-4E8D-BE6F-3D842A2CC3A6}"/>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28" name="テキスト ボックス 327">
          <a:extLst>
            <a:ext uri="{FF2B5EF4-FFF2-40B4-BE49-F238E27FC236}">
              <a16:creationId xmlns:a16="http://schemas.microsoft.com/office/drawing/2014/main" id="{96C7A9D6-A6A7-48AE-8F6C-AF3F41DA5B26}"/>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29" name="直線コネクタ 328">
          <a:extLst>
            <a:ext uri="{FF2B5EF4-FFF2-40B4-BE49-F238E27FC236}">
              <a16:creationId xmlns:a16="http://schemas.microsoft.com/office/drawing/2014/main" id="{4AADBA25-A081-4116-8FC4-2824630854BF}"/>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0" name="テキスト ボックス 329">
          <a:extLst>
            <a:ext uri="{FF2B5EF4-FFF2-40B4-BE49-F238E27FC236}">
              <a16:creationId xmlns:a16="http://schemas.microsoft.com/office/drawing/2014/main" id="{43FAA3BC-BB88-4953-BDEA-55F13ECEA939}"/>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1" name="直線コネクタ 330">
          <a:extLst>
            <a:ext uri="{FF2B5EF4-FFF2-40B4-BE49-F238E27FC236}">
              <a16:creationId xmlns:a16="http://schemas.microsoft.com/office/drawing/2014/main" id="{3ABFB384-E096-4CBA-BF61-E52FE21D5EF9}"/>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2" name="テキスト ボックス 331">
          <a:extLst>
            <a:ext uri="{FF2B5EF4-FFF2-40B4-BE49-F238E27FC236}">
              <a16:creationId xmlns:a16="http://schemas.microsoft.com/office/drawing/2014/main" id="{9A647C66-855E-40CD-B895-7791AA9C8859}"/>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3" name="直線コネクタ 332">
          <a:extLst>
            <a:ext uri="{FF2B5EF4-FFF2-40B4-BE49-F238E27FC236}">
              <a16:creationId xmlns:a16="http://schemas.microsoft.com/office/drawing/2014/main" id="{E2179807-EEEB-42FB-8A84-5E56637417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4" name="テキスト ボックス 333">
          <a:extLst>
            <a:ext uri="{FF2B5EF4-FFF2-40B4-BE49-F238E27FC236}">
              <a16:creationId xmlns:a16="http://schemas.microsoft.com/office/drawing/2014/main" id="{AF64386C-EDFF-4DEE-BC98-842C96CFE259}"/>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5" name="【公営住宅】&#10;一人当たり面積グラフ枠">
          <a:extLst>
            <a:ext uri="{FF2B5EF4-FFF2-40B4-BE49-F238E27FC236}">
              <a16:creationId xmlns:a16="http://schemas.microsoft.com/office/drawing/2014/main" id="{4EF661D8-1206-42C2-983A-1B15E19FDA56}"/>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104851</xdr:rowOff>
    </xdr:from>
    <xdr:to>
      <xdr:col>54</xdr:col>
      <xdr:colOff>189865</xdr:colOff>
      <xdr:row>86</xdr:row>
      <xdr:rowOff>37185</xdr:rowOff>
    </xdr:to>
    <xdr:cxnSp macro="">
      <xdr:nvCxnSpPr>
        <xdr:cNvPr id="336" name="直線コネクタ 335">
          <a:extLst>
            <a:ext uri="{FF2B5EF4-FFF2-40B4-BE49-F238E27FC236}">
              <a16:creationId xmlns:a16="http://schemas.microsoft.com/office/drawing/2014/main" id="{9A751E82-8066-41A9-9D1B-0FFE888B391F}"/>
            </a:ext>
          </a:extLst>
        </xdr:cNvPr>
        <xdr:cNvCxnSpPr/>
      </xdr:nvCxnSpPr>
      <xdr:spPr>
        <a:xfrm flipV="1">
          <a:off x="10476865" y="13477951"/>
          <a:ext cx="0" cy="1303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41012</xdr:rowOff>
    </xdr:from>
    <xdr:ext cx="469744" cy="259045"/>
    <xdr:sp macro="" textlink="">
      <xdr:nvSpPr>
        <xdr:cNvPr id="337" name="【公営住宅】&#10;一人当たり面積最小値テキスト">
          <a:extLst>
            <a:ext uri="{FF2B5EF4-FFF2-40B4-BE49-F238E27FC236}">
              <a16:creationId xmlns:a16="http://schemas.microsoft.com/office/drawing/2014/main" id="{62ED8767-024E-4525-9AB0-BF85F81CC18D}"/>
            </a:ext>
          </a:extLst>
        </xdr:cNvPr>
        <xdr:cNvSpPr txBox="1"/>
      </xdr:nvSpPr>
      <xdr:spPr>
        <a:xfrm>
          <a:off x="10515600" y="14785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37185</xdr:rowOff>
    </xdr:from>
    <xdr:to>
      <xdr:col>55</xdr:col>
      <xdr:colOff>88900</xdr:colOff>
      <xdr:row>86</xdr:row>
      <xdr:rowOff>37185</xdr:rowOff>
    </xdr:to>
    <xdr:cxnSp macro="">
      <xdr:nvCxnSpPr>
        <xdr:cNvPr id="338" name="直線コネクタ 337">
          <a:extLst>
            <a:ext uri="{FF2B5EF4-FFF2-40B4-BE49-F238E27FC236}">
              <a16:creationId xmlns:a16="http://schemas.microsoft.com/office/drawing/2014/main" id="{356C7038-AC8D-4E6A-AEA1-C9838DB69EDB}"/>
            </a:ext>
          </a:extLst>
        </xdr:cNvPr>
        <xdr:cNvCxnSpPr/>
      </xdr:nvCxnSpPr>
      <xdr:spPr>
        <a:xfrm>
          <a:off x="10388600" y="14781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51528</xdr:rowOff>
    </xdr:from>
    <xdr:ext cx="469744" cy="259045"/>
    <xdr:sp macro="" textlink="">
      <xdr:nvSpPr>
        <xdr:cNvPr id="339" name="【公営住宅】&#10;一人当たり面積最大値テキスト">
          <a:extLst>
            <a:ext uri="{FF2B5EF4-FFF2-40B4-BE49-F238E27FC236}">
              <a16:creationId xmlns:a16="http://schemas.microsoft.com/office/drawing/2014/main" id="{3C43955D-C485-4FA0-B42F-F58222EE21FB}"/>
            </a:ext>
          </a:extLst>
        </xdr:cNvPr>
        <xdr:cNvSpPr txBox="1"/>
      </xdr:nvSpPr>
      <xdr:spPr>
        <a:xfrm>
          <a:off x="10515600" y="13253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104851</xdr:rowOff>
    </xdr:from>
    <xdr:to>
      <xdr:col>55</xdr:col>
      <xdr:colOff>88900</xdr:colOff>
      <xdr:row>78</xdr:row>
      <xdr:rowOff>104851</xdr:rowOff>
    </xdr:to>
    <xdr:cxnSp macro="">
      <xdr:nvCxnSpPr>
        <xdr:cNvPr id="340" name="直線コネクタ 339">
          <a:extLst>
            <a:ext uri="{FF2B5EF4-FFF2-40B4-BE49-F238E27FC236}">
              <a16:creationId xmlns:a16="http://schemas.microsoft.com/office/drawing/2014/main" id="{4882B1BB-797C-466C-8FBE-0687CA072355}"/>
            </a:ext>
          </a:extLst>
        </xdr:cNvPr>
        <xdr:cNvCxnSpPr/>
      </xdr:nvCxnSpPr>
      <xdr:spPr>
        <a:xfrm>
          <a:off x="10388600" y="1347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4691</xdr:rowOff>
    </xdr:from>
    <xdr:ext cx="469744" cy="259045"/>
    <xdr:sp macro="" textlink="">
      <xdr:nvSpPr>
        <xdr:cNvPr id="341" name="【公営住宅】&#10;一人当たり面積平均値テキスト">
          <a:extLst>
            <a:ext uri="{FF2B5EF4-FFF2-40B4-BE49-F238E27FC236}">
              <a16:creationId xmlns:a16="http://schemas.microsoft.com/office/drawing/2014/main" id="{A5C07833-47DD-48DD-B4D8-690835151D8C}"/>
            </a:ext>
          </a:extLst>
        </xdr:cNvPr>
        <xdr:cNvSpPr txBox="1"/>
      </xdr:nvSpPr>
      <xdr:spPr>
        <a:xfrm>
          <a:off x="10515600" y="144064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153264</xdr:rowOff>
    </xdr:from>
    <xdr:to>
      <xdr:col>55</xdr:col>
      <xdr:colOff>50800</xdr:colOff>
      <xdr:row>85</xdr:row>
      <xdr:rowOff>83414</xdr:rowOff>
    </xdr:to>
    <xdr:sp macro="" textlink="">
      <xdr:nvSpPr>
        <xdr:cNvPr id="342" name="フローチャート: 判断 341">
          <a:extLst>
            <a:ext uri="{FF2B5EF4-FFF2-40B4-BE49-F238E27FC236}">
              <a16:creationId xmlns:a16="http://schemas.microsoft.com/office/drawing/2014/main" id="{066EF638-1FEE-458E-8116-BDC43838D07A}"/>
            </a:ext>
          </a:extLst>
        </xdr:cNvPr>
        <xdr:cNvSpPr/>
      </xdr:nvSpPr>
      <xdr:spPr>
        <a:xfrm>
          <a:off x="10426700" y="14555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138176</xdr:rowOff>
    </xdr:from>
    <xdr:to>
      <xdr:col>50</xdr:col>
      <xdr:colOff>165100</xdr:colOff>
      <xdr:row>85</xdr:row>
      <xdr:rowOff>68326</xdr:rowOff>
    </xdr:to>
    <xdr:sp macro="" textlink="">
      <xdr:nvSpPr>
        <xdr:cNvPr id="343" name="フローチャート: 判断 342">
          <a:extLst>
            <a:ext uri="{FF2B5EF4-FFF2-40B4-BE49-F238E27FC236}">
              <a16:creationId xmlns:a16="http://schemas.microsoft.com/office/drawing/2014/main" id="{454EF6F4-758D-45B9-8FA1-027AB0E864B5}"/>
            </a:ext>
          </a:extLst>
        </xdr:cNvPr>
        <xdr:cNvSpPr/>
      </xdr:nvSpPr>
      <xdr:spPr>
        <a:xfrm>
          <a:off x="9588500" y="14539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123089</xdr:rowOff>
    </xdr:from>
    <xdr:to>
      <xdr:col>46</xdr:col>
      <xdr:colOff>38100</xdr:colOff>
      <xdr:row>85</xdr:row>
      <xdr:rowOff>53239</xdr:rowOff>
    </xdr:to>
    <xdr:sp macro="" textlink="">
      <xdr:nvSpPr>
        <xdr:cNvPr id="344" name="フローチャート: 判断 343">
          <a:extLst>
            <a:ext uri="{FF2B5EF4-FFF2-40B4-BE49-F238E27FC236}">
              <a16:creationId xmlns:a16="http://schemas.microsoft.com/office/drawing/2014/main" id="{C927DB8A-9CE6-4BE8-9944-64F333A6C292}"/>
            </a:ext>
          </a:extLst>
        </xdr:cNvPr>
        <xdr:cNvSpPr/>
      </xdr:nvSpPr>
      <xdr:spPr>
        <a:xfrm>
          <a:off x="8699500" y="14524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116687</xdr:rowOff>
    </xdr:from>
    <xdr:to>
      <xdr:col>41</xdr:col>
      <xdr:colOff>101600</xdr:colOff>
      <xdr:row>85</xdr:row>
      <xdr:rowOff>46837</xdr:rowOff>
    </xdr:to>
    <xdr:sp macro="" textlink="">
      <xdr:nvSpPr>
        <xdr:cNvPr id="345" name="フローチャート: 判断 344">
          <a:extLst>
            <a:ext uri="{FF2B5EF4-FFF2-40B4-BE49-F238E27FC236}">
              <a16:creationId xmlns:a16="http://schemas.microsoft.com/office/drawing/2014/main" id="{4AB11D58-99BD-4BFE-9C64-A360BD684EFD}"/>
            </a:ext>
          </a:extLst>
        </xdr:cNvPr>
        <xdr:cNvSpPr/>
      </xdr:nvSpPr>
      <xdr:spPr>
        <a:xfrm>
          <a:off x="7810500" y="14518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118974</xdr:rowOff>
    </xdr:from>
    <xdr:to>
      <xdr:col>36</xdr:col>
      <xdr:colOff>165100</xdr:colOff>
      <xdr:row>85</xdr:row>
      <xdr:rowOff>49124</xdr:rowOff>
    </xdr:to>
    <xdr:sp macro="" textlink="">
      <xdr:nvSpPr>
        <xdr:cNvPr id="346" name="フローチャート: 判断 345">
          <a:extLst>
            <a:ext uri="{FF2B5EF4-FFF2-40B4-BE49-F238E27FC236}">
              <a16:creationId xmlns:a16="http://schemas.microsoft.com/office/drawing/2014/main" id="{BCEED819-F4F9-4321-91D3-383305CFE1B2}"/>
            </a:ext>
          </a:extLst>
        </xdr:cNvPr>
        <xdr:cNvSpPr/>
      </xdr:nvSpPr>
      <xdr:spPr>
        <a:xfrm>
          <a:off x="6921500" y="14520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7" name="テキスト ボックス 346">
          <a:extLst>
            <a:ext uri="{FF2B5EF4-FFF2-40B4-BE49-F238E27FC236}">
              <a16:creationId xmlns:a16="http://schemas.microsoft.com/office/drawing/2014/main" id="{B64A6B30-5FC5-448C-9A63-100128B4D9BE}"/>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8" name="テキスト ボックス 347">
          <a:extLst>
            <a:ext uri="{FF2B5EF4-FFF2-40B4-BE49-F238E27FC236}">
              <a16:creationId xmlns:a16="http://schemas.microsoft.com/office/drawing/2014/main" id="{86528CF9-EFD6-4569-BE9D-11D681B9F365}"/>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9" name="テキスト ボックス 348">
          <a:extLst>
            <a:ext uri="{FF2B5EF4-FFF2-40B4-BE49-F238E27FC236}">
              <a16:creationId xmlns:a16="http://schemas.microsoft.com/office/drawing/2014/main" id="{F8C22314-5910-4AC1-B8A5-37021E01A49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0" name="テキスト ボックス 349">
          <a:extLst>
            <a:ext uri="{FF2B5EF4-FFF2-40B4-BE49-F238E27FC236}">
              <a16:creationId xmlns:a16="http://schemas.microsoft.com/office/drawing/2014/main" id="{01E77DB0-0959-4793-9113-B85189611615}"/>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3C528ECF-4BA6-47D5-8609-31FD29843A4C}"/>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157835</xdr:rowOff>
    </xdr:from>
    <xdr:to>
      <xdr:col>55</xdr:col>
      <xdr:colOff>50800</xdr:colOff>
      <xdr:row>86</xdr:row>
      <xdr:rowOff>87985</xdr:rowOff>
    </xdr:to>
    <xdr:sp macro="" textlink="">
      <xdr:nvSpPr>
        <xdr:cNvPr id="352" name="楕円 351">
          <a:extLst>
            <a:ext uri="{FF2B5EF4-FFF2-40B4-BE49-F238E27FC236}">
              <a16:creationId xmlns:a16="http://schemas.microsoft.com/office/drawing/2014/main" id="{FBE42EF6-835F-45D6-B370-BC6C157A8ECB}"/>
            </a:ext>
          </a:extLst>
        </xdr:cNvPr>
        <xdr:cNvSpPr/>
      </xdr:nvSpPr>
      <xdr:spPr>
        <a:xfrm>
          <a:off x="10426700" y="1473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72762</xdr:rowOff>
    </xdr:from>
    <xdr:ext cx="469744" cy="259045"/>
    <xdr:sp macro="" textlink="">
      <xdr:nvSpPr>
        <xdr:cNvPr id="353" name="【公営住宅】&#10;一人当たり面積該当値テキスト">
          <a:extLst>
            <a:ext uri="{FF2B5EF4-FFF2-40B4-BE49-F238E27FC236}">
              <a16:creationId xmlns:a16="http://schemas.microsoft.com/office/drawing/2014/main" id="{9FDC381C-B0C1-465F-92C4-691F5419FC4C}"/>
            </a:ext>
          </a:extLst>
        </xdr:cNvPr>
        <xdr:cNvSpPr txBox="1"/>
      </xdr:nvSpPr>
      <xdr:spPr>
        <a:xfrm>
          <a:off x="10515600" y="14646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157378</xdr:rowOff>
    </xdr:from>
    <xdr:to>
      <xdr:col>50</xdr:col>
      <xdr:colOff>165100</xdr:colOff>
      <xdr:row>86</xdr:row>
      <xdr:rowOff>87528</xdr:rowOff>
    </xdr:to>
    <xdr:sp macro="" textlink="">
      <xdr:nvSpPr>
        <xdr:cNvPr id="354" name="楕円 353">
          <a:extLst>
            <a:ext uri="{FF2B5EF4-FFF2-40B4-BE49-F238E27FC236}">
              <a16:creationId xmlns:a16="http://schemas.microsoft.com/office/drawing/2014/main" id="{A3E29D8C-E16F-483E-9402-2A1E96C60A31}"/>
            </a:ext>
          </a:extLst>
        </xdr:cNvPr>
        <xdr:cNvSpPr/>
      </xdr:nvSpPr>
      <xdr:spPr>
        <a:xfrm>
          <a:off x="9588500" y="1473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36728</xdr:rowOff>
    </xdr:from>
    <xdr:to>
      <xdr:col>55</xdr:col>
      <xdr:colOff>0</xdr:colOff>
      <xdr:row>86</xdr:row>
      <xdr:rowOff>37185</xdr:rowOff>
    </xdr:to>
    <xdr:cxnSp macro="">
      <xdr:nvCxnSpPr>
        <xdr:cNvPr id="355" name="直線コネクタ 354">
          <a:extLst>
            <a:ext uri="{FF2B5EF4-FFF2-40B4-BE49-F238E27FC236}">
              <a16:creationId xmlns:a16="http://schemas.microsoft.com/office/drawing/2014/main" id="{1AEC5F28-B163-4961-B9C8-15D568673D67}"/>
            </a:ext>
          </a:extLst>
        </xdr:cNvPr>
        <xdr:cNvCxnSpPr/>
      </xdr:nvCxnSpPr>
      <xdr:spPr>
        <a:xfrm>
          <a:off x="9639300" y="14781428"/>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156921</xdr:rowOff>
    </xdr:from>
    <xdr:to>
      <xdr:col>46</xdr:col>
      <xdr:colOff>38100</xdr:colOff>
      <xdr:row>86</xdr:row>
      <xdr:rowOff>87071</xdr:rowOff>
    </xdr:to>
    <xdr:sp macro="" textlink="">
      <xdr:nvSpPr>
        <xdr:cNvPr id="356" name="楕円 355">
          <a:extLst>
            <a:ext uri="{FF2B5EF4-FFF2-40B4-BE49-F238E27FC236}">
              <a16:creationId xmlns:a16="http://schemas.microsoft.com/office/drawing/2014/main" id="{DB07637B-49AC-4820-A118-7933EB02D1B8}"/>
            </a:ext>
          </a:extLst>
        </xdr:cNvPr>
        <xdr:cNvSpPr/>
      </xdr:nvSpPr>
      <xdr:spPr>
        <a:xfrm>
          <a:off x="8699500" y="14730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36271</xdr:rowOff>
    </xdr:from>
    <xdr:to>
      <xdr:col>50</xdr:col>
      <xdr:colOff>114300</xdr:colOff>
      <xdr:row>86</xdr:row>
      <xdr:rowOff>36728</xdr:rowOff>
    </xdr:to>
    <xdr:cxnSp macro="">
      <xdr:nvCxnSpPr>
        <xdr:cNvPr id="357" name="直線コネクタ 356">
          <a:extLst>
            <a:ext uri="{FF2B5EF4-FFF2-40B4-BE49-F238E27FC236}">
              <a16:creationId xmlns:a16="http://schemas.microsoft.com/office/drawing/2014/main" id="{A6FC58B9-78E3-43F1-970D-DDAAA7C79DF2}"/>
            </a:ext>
          </a:extLst>
        </xdr:cNvPr>
        <xdr:cNvCxnSpPr/>
      </xdr:nvCxnSpPr>
      <xdr:spPr>
        <a:xfrm>
          <a:off x="8750300" y="14780971"/>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156921</xdr:rowOff>
    </xdr:from>
    <xdr:to>
      <xdr:col>41</xdr:col>
      <xdr:colOff>101600</xdr:colOff>
      <xdr:row>86</xdr:row>
      <xdr:rowOff>87071</xdr:rowOff>
    </xdr:to>
    <xdr:sp macro="" textlink="">
      <xdr:nvSpPr>
        <xdr:cNvPr id="358" name="楕円 357">
          <a:extLst>
            <a:ext uri="{FF2B5EF4-FFF2-40B4-BE49-F238E27FC236}">
              <a16:creationId xmlns:a16="http://schemas.microsoft.com/office/drawing/2014/main" id="{185DFD8B-DFFA-428D-955F-933F0F941F91}"/>
            </a:ext>
          </a:extLst>
        </xdr:cNvPr>
        <xdr:cNvSpPr/>
      </xdr:nvSpPr>
      <xdr:spPr>
        <a:xfrm>
          <a:off x="7810500" y="14730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36271</xdr:rowOff>
    </xdr:from>
    <xdr:to>
      <xdr:col>45</xdr:col>
      <xdr:colOff>177800</xdr:colOff>
      <xdr:row>86</xdr:row>
      <xdr:rowOff>36271</xdr:rowOff>
    </xdr:to>
    <xdr:cxnSp macro="">
      <xdr:nvCxnSpPr>
        <xdr:cNvPr id="359" name="直線コネクタ 358">
          <a:extLst>
            <a:ext uri="{FF2B5EF4-FFF2-40B4-BE49-F238E27FC236}">
              <a16:creationId xmlns:a16="http://schemas.microsoft.com/office/drawing/2014/main" id="{066496AC-E22F-45F7-868C-6956D679E560}"/>
            </a:ext>
          </a:extLst>
        </xdr:cNvPr>
        <xdr:cNvCxnSpPr/>
      </xdr:nvCxnSpPr>
      <xdr:spPr>
        <a:xfrm>
          <a:off x="7861300" y="147809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156921</xdr:rowOff>
    </xdr:from>
    <xdr:to>
      <xdr:col>36</xdr:col>
      <xdr:colOff>165100</xdr:colOff>
      <xdr:row>86</xdr:row>
      <xdr:rowOff>87071</xdr:rowOff>
    </xdr:to>
    <xdr:sp macro="" textlink="">
      <xdr:nvSpPr>
        <xdr:cNvPr id="360" name="楕円 359">
          <a:extLst>
            <a:ext uri="{FF2B5EF4-FFF2-40B4-BE49-F238E27FC236}">
              <a16:creationId xmlns:a16="http://schemas.microsoft.com/office/drawing/2014/main" id="{10973FD4-6E52-4B8C-AAAA-EFFC73F99A69}"/>
            </a:ext>
          </a:extLst>
        </xdr:cNvPr>
        <xdr:cNvSpPr/>
      </xdr:nvSpPr>
      <xdr:spPr>
        <a:xfrm>
          <a:off x="6921500" y="14730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36271</xdr:rowOff>
    </xdr:from>
    <xdr:to>
      <xdr:col>41</xdr:col>
      <xdr:colOff>50800</xdr:colOff>
      <xdr:row>86</xdr:row>
      <xdr:rowOff>36271</xdr:rowOff>
    </xdr:to>
    <xdr:cxnSp macro="">
      <xdr:nvCxnSpPr>
        <xdr:cNvPr id="361" name="直線コネクタ 360">
          <a:extLst>
            <a:ext uri="{FF2B5EF4-FFF2-40B4-BE49-F238E27FC236}">
              <a16:creationId xmlns:a16="http://schemas.microsoft.com/office/drawing/2014/main" id="{7C70AC41-11B4-42A4-B6B1-D8674545D954}"/>
            </a:ext>
          </a:extLst>
        </xdr:cNvPr>
        <xdr:cNvCxnSpPr/>
      </xdr:nvCxnSpPr>
      <xdr:spPr>
        <a:xfrm>
          <a:off x="6972300" y="147809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84853</xdr:rowOff>
    </xdr:from>
    <xdr:ext cx="469744" cy="259045"/>
    <xdr:sp macro="" textlink="">
      <xdr:nvSpPr>
        <xdr:cNvPr id="362" name="n_1aveValue【公営住宅】&#10;一人当たり面積">
          <a:extLst>
            <a:ext uri="{FF2B5EF4-FFF2-40B4-BE49-F238E27FC236}">
              <a16:creationId xmlns:a16="http://schemas.microsoft.com/office/drawing/2014/main" id="{63D1F362-FE17-4F47-BE4C-004B1613E648}"/>
            </a:ext>
          </a:extLst>
        </xdr:cNvPr>
        <xdr:cNvSpPr txBox="1"/>
      </xdr:nvSpPr>
      <xdr:spPr>
        <a:xfrm>
          <a:off x="9391727" y="14315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69766</xdr:rowOff>
    </xdr:from>
    <xdr:ext cx="469744" cy="259045"/>
    <xdr:sp macro="" textlink="">
      <xdr:nvSpPr>
        <xdr:cNvPr id="363" name="n_2aveValue【公営住宅】&#10;一人当たり面積">
          <a:extLst>
            <a:ext uri="{FF2B5EF4-FFF2-40B4-BE49-F238E27FC236}">
              <a16:creationId xmlns:a16="http://schemas.microsoft.com/office/drawing/2014/main" id="{C60D2375-1D50-4098-AD79-D4D8B21F2432}"/>
            </a:ext>
          </a:extLst>
        </xdr:cNvPr>
        <xdr:cNvSpPr txBox="1"/>
      </xdr:nvSpPr>
      <xdr:spPr>
        <a:xfrm>
          <a:off x="8515427" y="14300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63364</xdr:rowOff>
    </xdr:from>
    <xdr:ext cx="469744" cy="259045"/>
    <xdr:sp macro="" textlink="">
      <xdr:nvSpPr>
        <xdr:cNvPr id="364" name="n_3aveValue【公営住宅】&#10;一人当たり面積">
          <a:extLst>
            <a:ext uri="{FF2B5EF4-FFF2-40B4-BE49-F238E27FC236}">
              <a16:creationId xmlns:a16="http://schemas.microsoft.com/office/drawing/2014/main" id="{AD473FD7-21E5-4BC8-8B8A-6F1020F894C4}"/>
            </a:ext>
          </a:extLst>
        </xdr:cNvPr>
        <xdr:cNvSpPr txBox="1"/>
      </xdr:nvSpPr>
      <xdr:spPr>
        <a:xfrm>
          <a:off x="7626427" y="14293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65651</xdr:rowOff>
    </xdr:from>
    <xdr:ext cx="469744" cy="259045"/>
    <xdr:sp macro="" textlink="">
      <xdr:nvSpPr>
        <xdr:cNvPr id="365" name="n_4aveValue【公営住宅】&#10;一人当たり面積">
          <a:extLst>
            <a:ext uri="{FF2B5EF4-FFF2-40B4-BE49-F238E27FC236}">
              <a16:creationId xmlns:a16="http://schemas.microsoft.com/office/drawing/2014/main" id="{403F8651-D72A-4F15-B558-2E3AE7E57896}"/>
            </a:ext>
          </a:extLst>
        </xdr:cNvPr>
        <xdr:cNvSpPr txBox="1"/>
      </xdr:nvSpPr>
      <xdr:spPr>
        <a:xfrm>
          <a:off x="6737427" y="14296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78655</xdr:rowOff>
    </xdr:from>
    <xdr:ext cx="469744" cy="259045"/>
    <xdr:sp macro="" textlink="">
      <xdr:nvSpPr>
        <xdr:cNvPr id="366" name="n_1mainValue【公営住宅】&#10;一人当たり面積">
          <a:extLst>
            <a:ext uri="{FF2B5EF4-FFF2-40B4-BE49-F238E27FC236}">
              <a16:creationId xmlns:a16="http://schemas.microsoft.com/office/drawing/2014/main" id="{8D7A1129-73AC-4970-BB91-A1AD95473A94}"/>
            </a:ext>
          </a:extLst>
        </xdr:cNvPr>
        <xdr:cNvSpPr txBox="1"/>
      </xdr:nvSpPr>
      <xdr:spPr>
        <a:xfrm>
          <a:off x="9391727" y="14823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78198</xdr:rowOff>
    </xdr:from>
    <xdr:ext cx="469744" cy="259045"/>
    <xdr:sp macro="" textlink="">
      <xdr:nvSpPr>
        <xdr:cNvPr id="367" name="n_2mainValue【公営住宅】&#10;一人当たり面積">
          <a:extLst>
            <a:ext uri="{FF2B5EF4-FFF2-40B4-BE49-F238E27FC236}">
              <a16:creationId xmlns:a16="http://schemas.microsoft.com/office/drawing/2014/main" id="{BC168B98-163D-4CF7-AB84-570DED5F9A8E}"/>
            </a:ext>
          </a:extLst>
        </xdr:cNvPr>
        <xdr:cNvSpPr txBox="1"/>
      </xdr:nvSpPr>
      <xdr:spPr>
        <a:xfrm>
          <a:off x="8515427" y="14822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78198</xdr:rowOff>
    </xdr:from>
    <xdr:ext cx="469744" cy="259045"/>
    <xdr:sp macro="" textlink="">
      <xdr:nvSpPr>
        <xdr:cNvPr id="368" name="n_3mainValue【公営住宅】&#10;一人当たり面積">
          <a:extLst>
            <a:ext uri="{FF2B5EF4-FFF2-40B4-BE49-F238E27FC236}">
              <a16:creationId xmlns:a16="http://schemas.microsoft.com/office/drawing/2014/main" id="{CF7CFB54-FA90-40E3-A0E7-D839C391D5DF}"/>
            </a:ext>
          </a:extLst>
        </xdr:cNvPr>
        <xdr:cNvSpPr txBox="1"/>
      </xdr:nvSpPr>
      <xdr:spPr>
        <a:xfrm>
          <a:off x="7626427" y="14822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78198</xdr:rowOff>
    </xdr:from>
    <xdr:ext cx="469744" cy="259045"/>
    <xdr:sp macro="" textlink="">
      <xdr:nvSpPr>
        <xdr:cNvPr id="369" name="n_4mainValue【公営住宅】&#10;一人当たり面積">
          <a:extLst>
            <a:ext uri="{FF2B5EF4-FFF2-40B4-BE49-F238E27FC236}">
              <a16:creationId xmlns:a16="http://schemas.microsoft.com/office/drawing/2014/main" id="{BB2B383D-935B-4C1B-B9D8-D0A165969DA3}"/>
            </a:ext>
          </a:extLst>
        </xdr:cNvPr>
        <xdr:cNvSpPr txBox="1"/>
      </xdr:nvSpPr>
      <xdr:spPr>
        <a:xfrm>
          <a:off x="6737427" y="14822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0" name="正方形/長方形 369">
          <a:extLst>
            <a:ext uri="{FF2B5EF4-FFF2-40B4-BE49-F238E27FC236}">
              <a16:creationId xmlns:a16="http://schemas.microsoft.com/office/drawing/2014/main" id="{AC5AF840-2D75-4B43-837E-0FFB38AFFD39}"/>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1" name="正方形/長方形 370">
          <a:extLst>
            <a:ext uri="{FF2B5EF4-FFF2-40B4-BE49-F238E27FC236}">
              <a16:creationId xmlns:a16="http://schemas.microsoft.com/office/drawing/2014/main" id="{3243DEE3-4822-4579-8266-5113E2225EE1}"/>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2" name="正方形/長方形 371">
          <a:extLst>
            <a:ext uri="{FF2B5EF4-FFF2-40B4-BE49-F238E27FC236}">
              <a16:creationId xmlns:a16="http://schemas.microsoft.com/office/drawing/2014/main" id="{E918A803-2426-4DDF-AEA8-A83ACB8A59D7}"/>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3" name="正方形/長方形 372">
          <a:extLst>
            <a:ext uri="{FF2B5EF4-FFF2-40B4-BE49-F238E27FC236}">
              <a16:creationId xmlns:a16="http://schemas.microsoft.com/office/drawing/2014/main" id="{C44E1A1D-6191-4A5E-83A2-EE791F069957}"/>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4" name="正方形/長方形 373">
          <a:extLst>
            <a:ext uri="{FF2B5EF4-FFF2-40B4-BE49-F238E27FC236}">
              <a16:creationId xmlns:a16="http://schemas.microsoft.com/office/drawing/2014/main" id="{B24D6CC7-5E51-411C-AACC-77C3246E4638}"/>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5" name="正方形/長方形 374">
          <a:extLst>
            <a:ext uri="{FF2B5EF4-FFF2-40B4-BE49-F238E27FC236}">
              <a16:creationId xmlns:a16="http://schemas.microsoft.com/office/drawing/2014/main" id="{BD7856A8-1413-4CC1-B44C-8156D79873E8}"/>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6" name="正方形/長方形 375">
          <a:extLst>
            <a:ext uri="{FF2B5EF4-FFF2-40B4-BE49-F238E27FC236}">
              <a16:creationId xmlns:a16="http://schemas.microsoft.com/office/drawing/2014/main" id="{06B6EAC6-80EC-467B-8C5B-07128C0299D6}"/>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7" name="正方形/長方形 376">
          <a:extLst>
            <a:ext uri="{FF2B5EF4-FFF2-40B4-BE49-F238E27FC236}">
              <a16:creationId xmlns:a16="http://schemas.microsoft.com/office/drawing/2014/main" id="{7D218092-755D-424D-B802-39C1809AA146}"/>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78" name="正方形/長方形 377">
          <a:extLst>
            <a:ext uri="{FF2B5EF4-FFF2-40B4-BE49-F238E27FC236}">
              <a16:creationId xmlns:a16="http://schemas.microsoft.com/office/drawing/2014/main" id="{03589414-38BA-45C4-85E0-FA3952FE0A7F}"/>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9" name="正方形/長方形 378">
          <a:extLst>
            <a:ext uri="{FF2B5EF4-FFF2-40B4-BE49-F238E27FC236}">
              <a16:creationId xmlns:a16="http://schemas.microsoft.com/office/drawing/2014/main" id="{28B1317E-6677-42F6-A406-49EA4193EDA1}"/>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0" name="正方形/長方形 379">
          <a:extLst>
            <a:ext uri="{FF2B5EF4-FFF2-40B4-BE49-F238E27FC236}">
              <a16:creationId xmlns:a16="http://schemas.microsoft.com/office/drawing/2014/main" id="{27ADEB6A-BE3F-455B-9D8C-8DD1521BD843}"/>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1" name="正方形/長方形 380">
          <a:extLst>
            <a:ext uri="{FF2B5EF4-FFF2-40B4-BE49-F238E27FC236}">
              <a16:creationId xmlns:a16="http://schemas.microsoft.com/office/drawing/2014/main" id="{23602B83-7C25-4FF1-AA61-A7DC22104A2A}"/>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2" name="正方形/長方形 381">
          <a:extLst>
            <a:ext uri="{FF2B5EF4-FFF2-40B4-BE49-F238E27FC236}">
              <a16:creationId xmlns:a16="http://schemas.microsoft.com/office/drawing/2014/main" id="{D7EFC79E-8EC8-46DC-8A1C-99D2DFCA60B9}"/>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3" name="正方形/長方形 382">
          <a:extLst>
            <a:ext uri="{FF2B5EF4-FFF2-40B4-BE49-F238E27FC236}">
              <a16:creationId xmlns:a16="http://schemas.microsoft.com/office/drawing/2014/main" id="{1F08DB38-28DE-421E-9293-2D4E19DBF85A}"/>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4" name="正方形/長方形 383">
          <a:extLst>
            <a:ext uri="{FF2B5EF4-FFF2-40B4-BE49-F238E27FC236}">
              <a16:creationId xmlns:a16="http://schemas.microsoft.com/office/drawing/2014/main" id="{BE1EE297-201E-44B7-B4E2-7923A13C2A1E}"/>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5" name="正方形/長方形 384">
          <a:extLst>
            <a:ext uri="{FF2B5EF4-FFF2-40B4-BE49-F238E27FC236}">
              <a16:creationId xmlns:a16="http://schemas.microsoft.com/office/drawing/2014/main" id="{AED338E6-D219-4742-99D6-9F8A2C81070E}"/>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86" name="正方形/長方形 385">
          <a:extLst>
            <a:ext uri="{FF2B5EF4-FFF2-40B4-BE49-F238E27FC236}">
              <a16:creationId xmlns:a16="http://schemas.microsoft.com/office/drawing/2014/main" id="{874F3C0F-F956-4984-89DA-E2D1D396ED67}"/>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7" name="正方形/長方形 386">
          <a:extLst>
            <a:ext uri="{FF2B5EF4-FFF2-40B4-BE49-F238E27FC236}">
              <a16:creationId xmlns:a16="http://schemas.microsoft.com/office/drawing/2014/main" id="{A98AB202-F245-4F2A-938A-36452CC613CC}"/>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8" name="正方形/長方形 387">
          <a:extLst>
            <a:ext uri="{FF2B5EF4-FFF2-40B4-BE49-F238E27FC236}">
              <a16:creationId xmlns:a16="http://schemas.microsoft.com/office/drawing/2014/main" id="{8A70715D-A28C-4F9C-87EC-80BB2D21DD68}"/>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9" name="正方形/長方形 388">
          <a:extLst>
            <a:ext uri="{FF2B5EF4-FFF2-40B4-BE49-F238E27FC236}">
              <a16:creationId xmlns:a16="http://schemas.microsoft.com/office/drawing/2014/main" id="{B4FFCEE4-4BFE-45B9-94C9-1FCA18EAED38}"/>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0" name="正方形/長方形 389">
          <a:extLst>
            <a:ext uri="{FF2B5EF4-FFF2-40B4-BE49-F238E27FC236}">
              <a16:creationId xmlns:a16="http://schemas.microsoft.com/office/drawing/2014/main" id="{B46B1C7B-C905-4450-A098-5B8C5B052BCA}"/>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1" name="正方形/長方形 390">
          <a:extLst>
            <a:ext uri="{FF2B5EF4-FFF2-40B4-BE49-F238E27FC236}">
              <a16:creationId xmlns:a16="http://schemas.microsoft.com/office/drawing/2014/main" id="{B57C3FE2-44B1-4ACC-8C4C-1E9252AE0157}"/>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2" name="正方形/長方形 391">
          <a:extLst>
            <a:ext uri="{FF2B5EF4-FFF2-40B4-BE49-F238E27FC236}">
              <a16:creationId xmlns:a16="http://schemas.microsoft.com/office/drawing/2014/main" id="{581B63C4-6BEF-4420-BF08-1D2A32D74CD4}"/>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3" name="正方形/長方形 392">
          <a:extLst>
            <a:ext uri="{FF2B5EF4-FFF2-40B4-BE49-F238E27FC236}">
              <a16:creationId xmlns:a16="http://schemas.microsoft.com/office/drawing/2014/main" id="{38273DBC-260F-4BF1-866C-33640E69739A}"/>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4" name="テキスト ボックス 393">
          <a:extLst>
            <a:ext uri="{FF2B5EF4-FFF2-40B4-BE49-F238E27FC236}">
              <a16:creationId xmlns:a16="http://schemas.microsoft.com/office/drawing/2014/main" id="{C7657525-3E6C-421A-8DDA-3D609649F278}"/>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5" name="直線コネクタ 394">
          <a:extLst>
            <a:ext uri="{FF2B5EF4-FFF2-40B4-BE49-F238E27FC236}">
              <a16:creationId xmlns:a16="http://schemas.microsoft.com/office/drawing/2014/main" id="{3F2F8025-F070-4E1A-B991-D3D85EFD9B45}"/>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96" name="テキスト ボックス 395">
          <a:extLst>
            <a:ext uri="{FF2B5EF4-FFF2-40B4-BE49-F238E27FC236}">
              <a16:creationId xmlns:a16="http://schemas.microsoft.com/office/drawing/2014/main" id="{E70A45B8-DEF2-455F-8367-332B3C3D1CA5}"/>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397" name="直線コネクタ 396">
          <a:extLst>
            <a:ext uri="{FF2B5EF4-FFF2-40B4-BE49-F238E27FC236}">
              <a16:creationId xmlns:a16="http://schemas.microsoft.com/office/drawing/2014/main" id="{8DD48FEF-8AE9-40B0-B1D3-0581150D0148}"/>
            </a:ext>
          </a:extLst>
        </xdr:cNvPr>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398" name="テキスト ボックス 397">
          <a:extLst>
            <a:ext uri="{FF2B5EF4-FFF2-40B4-BE49-F238E27FC236}">
              <a16:creationId xmlns:a16="http://schemas.microsoft.com/office/drawing/2014/main" id="{AD49071A-415B-46DD-8C21-613D72EF793C}"/>
            </a:ext>
          </a:extLst>
        </xdr:cNvPr>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399" name="直線コネクタ 398">
          <a:extLst>
            <a:ext uri="{FF2B5EF4-FFF2-40B4-BE49-F238E27FC236}">
              <a16:creationId xmlns:a16="http://schemas.microsoft.com/office/drawing/2014/main" id="{CA5A48F1-B0A1-402C-AF5A-D765F4C4FCFB}"/>
            </a:ext>
          </a:extLst>
        </xdr:cNvPr>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400" name="テキスト ボックス 399">
          <a:extLst>
            <a:ext uri="{FF2B5EF4-FFF2-40B4-BE49-F238E27FC236}">
              <a16:creationId xmlns:a16="http://schemas.microsoft.com/office/drawing/2014/main" id="{9AFBFF34-9142-4B18-8E90-82FEBB469C45}"/>
            </a:ext>
          </a:extLst>
        </xdr:cNvPr>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401" name="直線コネクタ 400">
          <a:extLst>
            <a:ext uri="{FF2B5EF4-FFF2-40B4-BE49-F238E27FC236}">
              <a16:creationId xmlns:a16="http://schemas.microsoft.com/office/drawing/2014/main" id="{08B7A7E9-742A-4EED-9305-8B3CC0AFA15D}"/>
            </a:ext>
          </a:extLst>
        </xdr:cNvPr>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402" name="テキスト ボックス 401">
          <a:extLst>
            <a:ext uri="{FF2B5EF4-FFF2-40B4-BE49-F238E27FC236}">
              <a16:creationId xmlns:a16="http://schemas.microsoft.com/office/drawing/2014/main" id="{FC0BCDBF-5039-41A6-8756-49C33652CAAF}"/>
            </a:ext>
          </a:extLst>
        </xdr:cNvPr>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403" name="直線コネクタ 402">
          <a:extLst>
            <a:ext uri="{FF2B5EF4-FFF2-40B4-BE49-F238E27FC236}">
              <a16:creationId xmlns:a16="http://schemas.microsoft.com/office/drawing/2014/main" id="{B306D354-5D22-4B73-B0B2-76E2C9109857}"/>
            </a:ext>
          </a:extLst>
        </xdr:cNvPr>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404" name="テキスト ボックス 403">
          <a:extLst>
            <a:ext uri="{FF2B5EF4-FFF2-40B4-BE49-F238E27FC236}">
              <a16:creationId xmlns:a16="http://schemas.microsoft.com/office/drawing/2014/main" id="{5EFB81FA-E5E0-4391-9480-6098FA11E1AE}"/>
            </a:ext>
          </a:extLst>
        </xdr:cNvPr>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5" name="直線コネクタ 404">
          <a:extLst>
            <a:ext uri="{FF2B5EF4-FFF2-40B4-BE49-F238E27FC236}">
              <a16:creationId xmlns:a16="http://schemas.microsoft.com/office/drawing/2014/main" id="{7E672BE7-A393-4065-9613-5F9DD7FB02AD}"/>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06" name="テキスト ボックス 405">
          <a:extLst>
            <a:ext uri="{FF2B5EF4-FFF2-40B4-BE49-F238E27FC236}">
              <a16:creationId xmlns:a16="http://schemas.microsoft.com/office/drawing/2014/main" id="{F0771D7A-2FFE-4A4E-A8CF-C034E1A8D24C}"/>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07" name="【認定こども園・幼稚園・保育所】&#10;有形固定資産減価償却率グラフ枠">
          <a:extLst>
            <a:ext uri="{FF2B5EF4-FFF2-40B4-BE49-F238E27FC236}">
              <a16:creationId xmlns:a16="http://schemas.microsoft.com/office/drawing/2014/main" id="{C6078681-728D-4BA7-B38A-E767A79D0CC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160782</xdr:rowOff>
    </xdr:from>
    <xdr:to>
      <xdr:col>85</xdr:col>
      <xdr:colOff>126364</xdr:colOff>
      <xdr:row>42</xdr:row>
      <xdr:rowOff>21336</xdr:rowOff>
    </xdr:to>
    <xdr:cxnSp macro="">
      <xdr:nvCxnSpPr>
        <xdr:cNvPr id="408" name="直線コネクタ 407">
          <a:extLst>
            <a:ext uri="{FF2B5EF4-FFF2-40B4-BE49-F238E27FC236}">
              <a16:creationId xmlns:a16="http://schemas.microsoft.com/office/drawing/2014/main" id="{15A85112-1711-4E94-A7BC-AD9B76772FEF}"/>
            </a:ext>
          </a:extLst>
        </xdr:cNvPr>
        <xdr:cNvCxnSpPr/>
      </xdr:nvCxnSpPr>
      <xdr:spPr>
        <a:xfrm flipV="1">
          <a:off x="16318864" y="5990082"/>
          <a:ext cx="0" cy="1232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25163</xdr:rowOff>
    </xdr:from>
    <xdr:ext cx="405111" cy="259045"/>
    <xdr:sp macro="" textlink="">
      <xdr:nvSpPr>
        <xdr:cNvPr id="409" name="【認定こども園・幼稚園・保育所】&#10;有形固定資産減価償却率最小値テキスト">
          <a:extLst>
            <a:ext uri="{FF2B5EF4-FFF2-40B4-BE49-F238E27FC236}">
              <a16:creationId xmlns:a16="http://schemas.microsoft.com/office/drawing/2014/main" id="{36C81FF8-8B99-443A-B883-3C00291992B0}"/>
            </a:ext>
          </a:extLst>
        </xdr:cNvPr>
        <xdr:cNvSpPr txBox="1"/>
      </xdr:nvSpPr>
      <xdr:spPr>
        <a:xfrm>
          <a:off x="16357600" y="7226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21336</xdr:rowOff>
    </xdr:from>
    <xdr:to>
      <xdr:col>86</xdr:col>
      <xdr:colOff>25400</xdr:colOff>
      <xdr:row>42</xdr:row>
      <xdr:rowOff>21336</xdr:rowOff>
    </xdr:to>
    <xdr:cxnSp macro="">
      <xdr:nvCxnSpPr>
        <xdr:cNvPr id="410" name="直線コネクタ 409">
          <a:extLst>
            <a:ext uri="{FF2B5EF4-FFF2-40B4-BE49-F238E27FC236}">
              <a16:creationId xmlns:a16="http://schemas.microsoft.com/office/drawing/2014/main" id="{CB2A7BD7-1F9B-4058-8099-B2993B4B1BB2}"/>
            </a:ext>
          </a:extLst>
        </xdr:cNvPr>
        <xdr:cNvCxnSpPr/>
      </xdr:nvCxnSpPr>
      <xdr:spPr>
        <a:xfrm>
          <a:off x="16230600" y="7222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107459</xdr:rowOff>
    </xdr:from>
    <xdr:ext cx="405111" cy="259045"/>
    <xdr:sp macro="" textlink="">
      <xdr:nvSpPr>
        <xdr:cNvPr id="411" name="【認定こども園・幼稚園・保育所】&#10;有形固定資産減価償却率最大値テキスト">
          <a:extLst>
            <a:ext uri="{FF2B5EF4-FFF2-40B4-BE49-F238E27FC236}">
              <a16:creationId xmlns:a16="http://schemas.microsoft.com/office/drawing/2014/main" id="{C3C1C755-19B9-4616-B908-CB25E5AAF785}"/>
            </a:ext>
          </a:extLst>
        </xdr:cNvPr>
        <xdr:cNvSpPr txBox="1"/>
      </xdr:nvSpPr>
      <xdr:spPr>
        <a:xfrm>
          <a:off x="16357600" y="5765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160782</xdr:rowOff>
    </xdr:from>
    <xdr:to>
      <xdr:col>86</xdr:col>
      <xdr:colOff>25400</xdr:colOff>
      <xdr:row>34</xdr:row>
      <xdr:rowOff>160782</xdr:rowOff>
    </xdr:to>
    <xdr:cxnSp macro="">
      <xdr:nvCxnSpPr>
        <xdr:cNvPr id="412" name="直線コネクタ 411">
          <a:extLst>
            <a:ext uri="{FF2B5EF4-FFF2-40B4-BE49-F238E27FC236}">
              <a16:creationId xmlns:a16="http://schemas.microsoft.com/office/drawing/2014/main" id="{8585F4CE-D2C2-453A-A3E6-DECBC2729A9D}"/>
            </a:ext>
          </a:extLst>
        </xdr:cNvPr>
        <xdr:cNvCxnSpPr/>
      </xdr:nvCxnSpPr>
      <xdr:spPr>
        <a:xfrm>
          <a:off x="16230600" y="5990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33545</xdr:rowOff>
    </xdr:from>
    <xdr:ext cx="405111" cy="259045"/>
    <xdr:sp macro="" textlink="">
      <xdr:nvSpPr>
        <xdr:cNvPr id="413" name="【認定こども園・幼稚園・保育所】&#10;有形固定資産減価償却率平均値テキスト">
          <a:extLst>
            <a:ext uri="{FF2B5EF4-FFF2-40B4-BE49-F238E27FC236}">
              <a16:creationId xmlns:a16="http://schemas.microsoft.com/office/drawing/2014/main" id="{6B9F9CFE-E4F4-44AF-B80C-96DFD0C45D1E}"/>
            </a:ext>
          </a:extLst>
        </xdr:cNvPr>
        <xdr:cNvSpPr txBox="1"/>
      </xdr:nvSpPr>
      <xdr:spPr>
        <a:xfrm>
          <a:off x="16357600" y="65486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55118</xdr:rowOff>
    </xdr:from>
    <xdr:to>
      <xdr:col>85</xdr:col>
      <xdr:colOff>177800</xdr:colOff>
      <xdr:row>38</xdr:row>
      <xdr:rowOff>156718</xdr:rowOff>
    </xdr:to>
    <xdr:sp macro="" textlink="">
      <xdr:nvSpPr>
        <xdr:cNvPr id="414" name="フローチャート: 判断 413">
          <a:extLst>
            <a:ext uri="{FF2B5EF4-FFF2-40B4-BE49-F238E27FC236}">
              <a16:creationId xmlns:a16="http://schemas.microsoft.com/office/drawing/2014/main" id="{0EC36E27-3DFA-41B7-98E4-DF9213C27E5C}"/>
            </a:ext>
          </a:extLst>
        </xdr:cNvPr>
        <xdr:cNvSpPr/>
      </xdr:nvSpPr>
      <xdr:spPr>
        <a:xfrm>
          <a:off x="16268700" y="6570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87122</xdr:rowOff>
    </xdr:from>
    <xdr:to>
      <xdr:col>81</xdr:col>
      <xdr:colOff>101600</xdr:colOff>
      <xdr:row>39</xdr:row>
      <xdr:rowOff>17272</xdr:rowOff>
    </xdr:to>
    <xdr:sp macro="" textlink="">
      <xdr:nvSpPr>
        <xdr:cNvPr id="415" name="フローチャート: 判断 414">
          <a:extLst>
            <a:ext uri="{FF2B5EF4-FFF2-40B4-BE49-F238E27FC236}">
              <a16:creationId xmlns:a16="http://schemas.microsoft.com/office/drawing/2014/main" id="{5DF376D9-C869-4D07-AFAD-BFF7218653C5}"/>
            </a:ext>
          </a:extLst>
        </xdr:cNvPr>
        <xdr:cNvSpPr/>
      </xdr:nvSpPr>
      <xdr:spPr>
        <a:xfrm>
          <a:off x="15430500" y="6602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109982</xdr:rowOff>
    </xdr:from>
    <xdr:to>
      <xdr:col>76</xdr:col>
      <xdr:colOff>165100</xdr:colOff>
      <xdr:row>39</xdr:row>
      <xdr:rowOff>40132</xdr:rowOff>
    </xdr:to>
    <xdr:sp macro="" textlink="">
      <xdr:nvSpPr>
        <xdr:cNvPr id="416" name="フローチャート: 判断 415">
          <a:extLst>
            <a:ext uri="{FF2B5EF4-FFF2-40B4-BE49-F238E27FC236}">
              <a16:creationId xmlns:a16="http://schemas.microsoft.com/office/drawing/2014/main" id="{491EDA0C-1A44-43A6-9A09-EA22A1781FA0}"/>
            </a:ext>
          </a:extLst>
        </xdr:cNvPr>
        <xdr:cNvSpPr/>
      </xdr:nvSpPr>
      <xdr:spPr>
        <a:xfrm>
          <a:off x="14541500" y="662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141986</xdr:rowOff>
    </xdr:from>
    <xdr:to>
      <xdr:col>72</xdr:col>
      <xdr:colOff>38100</xdr:colOff>
      <xdr:row>39</xdr:row>
      <xdr:rowOff>72136</xdr:rowOff>
    </xdr:to>
    <xdr:sp macro="" textlink="">
      <xdr:nvSpPr>
        <xdr:cNvPr id="417" name="フローチャート: 判断 416">
          <a:extLst>
            <a:ext uri="{FF2B5EF4-FFF2-40B4-BE49-F238E27FC236}">
              <a16:creationId xmlns:a16="http://schemas.microsoft.com/office/drawing/2014/main" id="{A7A72EA3-A4ED-4038-825D-D65AC70A13E1}"/>
            </a:ext>
          </a:extLst>
        </xdr:cNvPr>
        <xdr:cNvSpPr/>
      </xdr:nvSpPr>
      <xdr:spPr>
        <a:xfrm>
          <a:off x="13652500" y="6657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157988</xdr:rowOff>
    </xdr:from>
    <xdr:to>
      <xdr:col>67</xdr:col>
      <xdr:colOff>101600</xdr:colOff>
      <xdr:row>39</xdr:row>
      <xdr:rowOff>88138</xdr:rowOff>
    </xdr:to>
    <xdr:sp macro="" textlink="">
      <xdr:nvSpPr>
        <xdr:cNvPr id="418" name="フローチャート: 判断 417">
          <a:extLst>
            <a:ext uri="{FF2B5EF4-FFF2-40B4-BE49-F238E27FC236}">
              <a16:creationId xmlns:a16="http://schemas.microsoft.com/office/drawing/2014/main" id="{C086F133-7A68-4338-9DD5-C34EF3DC64B4}"/>
            </a:ext>
          </a:extLst>
        </xdr:cNvPr>
        <xdr:cNvSpPr/>
      </xdr:nvSpPr>
      <xdr:spPr>
        <a:xfrm>
          <a:off x="12763500" y="667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9" name="テキスト ボックス 418">
          <a:extLst>
            <a:ext uri="{FF2B5EF4-FFF2-40B4-BE49-F238E27FC236}">
              <a16:creationId xmlns:a16="http://schemas.microsoft.com/office/drawing/2014/main" id="{28516AAB-30D4-4E7F-9D84-0FEEF87D505B}"/>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0" name="テキスト ボックス 419">
          <a:extLst>
            <a:ext uri="{FF2B5EF4-FFF2-40B4-BE49-F238E27FC236}">
              <a16:creationId xmlns:a16="http://schemas.microsoft.com/office/drawing/2014/main" id="{4F1C2D58-DD69-45A5-90C0-EF4570F4602E}"/>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1" name="テキスト ボックス 420">
          <a:extLst>
            <a:ext uri="{FF2B5EF4-FFF2-40B4-BE49-F238E27FC236}">
              <a16:creationId xmlns:a16="http://schemas.microsoft.com/office/drawing/2014/main" id="{EE42A1B7-A322-4E09-AB6A-BB907DA989A8}"/>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2" name="テキスト ボックス 421">
          <a:extLst>
            <a:ext uri="{FF2B5EF4-FFF2-40B4-BE49-F238E27FC236}">
              <a16:creationId xmlns:a16="http://schemas.microsoft.com/office/drawing/2014/main" id="{F209B64E-2040-4183-BDCE-3E13DEF4BD5F}"/>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3" name="テキスト ボックス 422">
          <a:extLst>
            <a:ext uri="{FF2B5EF4-FFF2-40B4-BE49-F238E27FC236}">
              <a16:creationId xmlns:a16="http://schemas.microsoft.com/office/drawing/2014/main" id="{4FDC7ACA-3FF9-4D64-A665-80B9DBADB28D}"/>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137414</xdr:rowOff>
    </xdr:from>
    <xdr:to>
      <xdr:col>85</xdr:col>
      <xdr:colOff>177800</xdr:colOff>
      <xdr:row>37</xdr:row>
      <xdr:rowOff>67564</xdr:rowOff>
    </xdr:to>
    <xdr:sp macro="" textlink="">
      <xdr:nvSpPr>
        <xdr:cNvPr id="424" name="楕円 423">
          <a:extLst>
            <a:ext uri="{FF2B5EF4-FFF2-40B4-BE49-F238E27FC236}">
              <a16:creationId xmlns:a16="http://schemas.microsoft.com/office/drawing/2014/main" id="{3A2A6102-D3A4-40EE-985A-4A4F603CE339}"/>
            </a:ext>
          </a:extLst>
        </xdr:cNvPr>
        <xdr:cNvSpPr/>
      </xdr:nvSpPr>
      <xdr:spPr>
        <a:xfrm>
          <a:off x="16268700" y="6309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160291</xdr:rowOff>
    </xdr:from>
    <xdr:ext cx="405111" cy="259045"/>
    <xdr:sp macro="" textlink="">
      <xdr:nvSpPr>
        <xdr:cNvPr id="425" name="【認定こども園・幼稚園・保育所】&#10;有形固定資産減価償却率該当値テキスト">
          <a:extLst>
            <a:ext uri="{FF2B5EF4-FFF2-40B4-BE49-F238E27FC236}">
              <a16:creationId xmlns:a16="http://schemas.microsoft.com/office/drawing/2014/main" id="{2BF15690-0848-43C6-BE25-673EA0637C8E}"/>
            </a:ext>
          </a:extLst>
        </xdr:cNvPr>
        <xdr:cNvSpPr txBox="1"/>
      </xdr:nvSpPr>
      <xdr:spPr>
        <a:xfrm>
          <a:off x="16357600" y="6161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116840</xdr:rowOff>
    </xdr:from>
    <xdr:to>
      <xdr:col>81</xdr:col>
      <xdr:colOff>101600</xdr:colOff>
      <xdr:row>37</xdr:row>
      <xdr:rowOff>46990</xdr:rowOff>
    </xdr:to>
    <xdr:sp macro="" textlink="">
      <xdr:nvSpPr>
        <xdr:cNvPr id="426" name="楕円 425">
          <a:extLst>
            <a:ext uri="{FF2B5EF4-FFF2-40B4-BE49-F238E27FC236}">
              <a16:creationId xmlns:a16="http://schemas.microsoft.com/office/drawing/2014/main" id="{4A210D74-E5DE-4913-8112-DC19318F4251}"/>
            </a:ext>
          </a:extLst>
        </xdr:cNvPr>
        <xdr:cNvSpPr/>
      </xdr:nvSpPr>
      <xdr:spPr>
        <a:xfrm>
          <a:off x="15430500" y="628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167640</xdr:rowOff>
    </xdr:from>
    <xdr:to>
      <xdr:col>85</xdr:col>
      <xdr:colOff>127000</xdr:colOff>
      <xdr:row>37</xdr:row>
      <xdr:rowOff>16764</xdr:rowOff>
    </xdr:to>
    <xdr:cxnSp macro="">
      <xdr:nvCxnSpPr>
        <xdr:cNvPr id="427" name="直線コネクタ 426">
          <a:extLst>
            <a:ext uri="{FF2B5EF4-FFF2-40B4-BE49-F238E27FC236}">
              <a16:creationId xmlns:a16="http://schemas.microsoft.com/office/drawing/2014/main" id="{2B34A44C-F66F-4091-AABD-C3A981540525}"/>
            </a:ext>
          </a:extLst>
        </xdr:cNvPr>
        <xdr:cNvCxnSpPr/>
      </xdr:nvCxnSpPr>
      <xdr:spPr>
        <a:xfrm>
          <a:off x="15481300" y="6339840"/>
          <a:ext cx="8382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71120</xdr:rowOff>
    </xdr:from>
    <xdr:to>
      <xdr:col>76</xdr:col>
      <xdr:colOff>165100</xdr:colOff>
      <xdr:row>37</xdr:row>
      <xdr:rowOff>1270</xdr:rowOff>
    </xdr:to>
    <xdr:sp macro="" textlink="">
      <xdr:nvSpPr>
        <xdr:cNvPr id="428" name="楕円 427">
          <a:extLst>
            <a:ext uri="{FF2B5EF4-FFF2-40B4-BE49-F238E27FC236}">
              <a16:creationId xmlns:a16="http://schemas.microsoft.com/office/drawing/2014/main" id="{B4C5A01D-9A4C-41DC-A83E-C4BF926EF321}"/>
            </a:ext>
          </a:extLst>
        </xdr:cNvPr>
        <xdr:cNvSpPr/>
      </xdr:nvSpPr>
      <xdr:spPr>
        <a:xfrm>
          <a:off x="14541500" y="624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121920</xdr:rowOff>
    </xdr:from>
    <xdr:to>
      <xdr:col>81</xdr:col>
      <xdr:colOff>50800</xdr:colOff>
      <xdr:row>36</xdr:row>
      <xdr:rowOff>167640</xdr:rowOff>
    </xdr:to>
    <xdr:cxnSp macro="">
      <xdr:nvCxnSpPr>
        <xdr:cNvPr id="429" name="直線コネクタ 428">
          <a:extLst>
            <a:ext uri="{FF2B5EF4-FFF2-40B4-BE49-F238E27FC236}">
              <a16:creationId xmlns:a16="http://schemas.microsoft.com/office/drawing/2014/main" id="{DC022786-95E4-4D56-84A5-9CCDD39E48D9}"/>
            </a:ext>
          </a:extLst>
        </xdr:cNvPr>
        <xdr:cNvCxnSpPr/>
      </xdr:nvCxnSpPr>
      <xdr:spPr>
        <a:xfrm>
          <a:off x="14592300" y="62941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121412</xdr:rowOff>
    </xdr:from>
    <xdr:to>
      <xdr:col>72</xdr:col>
      <xdr:colOff>38100</xdr:colOff>
      <xdr:row>36</xdr:row>
      <xdr:rowOff>51562</xdr:rowOff>
    </xdr:to>
    <xdr:sp macro="" textlink="">
      <xdr:nvSpPr>
        <xdr:cNvPr id="430" name="楕円 429">
          <a:extLst>
            <a:ext uri="{FF2B5EF4-FFF2-40B4-BE49-F238E27FC236}">
              <a16:creationId xmlns:a16="http://schemas.microsoft.com/office/drawing/2014/main" id="{31A89BEE-26FA-4886-8411-615D486808DF}"/>
            </a:ext>
          </a:extLst>
        </xdr:cNvPr>
        <xdr:cNvSpPr/>
      </xdr:nvSpPr>
      <xdr:spPr>
        <a:xfrm>
          <a:off x="13652500" y="6122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762</xdr:rowOff>
    </xdr:from>
    <xdr:to>
      <xdr:col>76</xdr:col>
      <xdr:colOff>114300</xdr:colOff>
      <xdr:row>36</xdr:row>
      <xdr:rowOff>121920</xdr:rowOff>
    </xdr:to>
    <xdr:cxnSp macro="">
      <xdr:nvCxnSpPr>
        <xdr:cNvPr id="431" name="直線コネクタ 430">
          <a:extLst>
            <a:ext uri="{FF2B5EF4-FFF2-40B4-BE49-F238E27FC236}">
              <a16:creationId xmlns:a16="http://schemas.microsoft.com/office/drawing/2014/main" id="{3B9E3620-250D-48AB-ACA4-174CDA873EE8}"/>
            </a:ext>
          </a:extLst>
        </xdr:cNvPr>
        <xdr:cNvCxnSpPr/>
      </xdr:nvCxnSpPr>
      <xdr:spPr>
        <a:xfrm>
          <a:off x="13703300" y="6172962"/>
          <a:ext cx="889000" cy="121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36830</xdr:rowOff>
    </xdr:from>
    <xdr:to>
      <xdr:col>67</xdr:col>
      <xdr:colOff>101600</xdr:colOff>
      <xdr:row>35</xdr:row>
      <xdr:rowOff>138430</xdr:rowOff>
    </xdr:to>
    <xdr:sp macro="" textlink="">
      <xdr:nvSpPr>
        <xdr:cNvPr id="432" name="楕円 431">
          <a:extLst>
            <a:ext uri="{FF2B5EF4-FFF2-40B4-BE49-F238E27FC236}">
              <a16:creationId xmlns:a16="http://schemas.microsoft.com/office/drawing/2014/main" id="{6A87D99E-4B90-44AE-AEA7-184C923408B3}"/>
            </a:ext>
          </a:extLst>
        </xdr:cNvPr>
        <xdr:cNvSpPr/>
      </xdr:nvSpPr>
      <xdr:spPr>
        <a:xfrm>
          <a:off x="12763500" y="603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87630</xdr:rowOff>
    </xdr:from>
    <xdr:to>
      <xdr:col>71</xdr:col>
      <xdr:colOff>177800</xdr:colOff>
      <xdr:row>36</xdr:row>
      <xdr:rowOff>762</xdr:rowOff>
    </xdr:to>
    <xdr:cxnSp macro="">
      <xdr:nvCxnSpPr>
        <xdr:cNvPr id="433" name="直線コネクタ 432">
          <a:extLst>
            <a:ext uri="{FF2B5EF4-FFF2-40B4-BE49-F238E27FC236}">
              <a16:creationId xmlns:a16="http://schemas.microsoft.com/office/drawing/2014/main" id="{61A6CF7E-3285-4498-930D-32AFF888D16A}"/>
            </a:ext>
          </a:extLst>
        </xdr:cNvPr>
        <xdr:cNvCxnSpPr/>
      </xdr:nvCxnSpPr>
      <xdr:spPr>
        <a:xfrm>
          <a:off x="12814300" y="6088380"/>
          <a:ext cx="889000" cy="84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8399</xdr:rowOff>
    </xdr:from>
    <xdr:ext cx="405111" cy="259045"/>
    <xdr:sp macro="" textlink="">
      <xdr:nvSpPr>
        <xdr:cNvPr id="434" name="n_1aveValue【認定こども園・幼稚園・保育所】&#10;有形固定資産減価償却率">
          <a:extLst>
            <a:ext uri="{FF2B5EF4-FFF2-40B4-BE49-F238E27FC236}">
              <a16:creationId xmlns:a16="http://schemas.microsoft.com/office/drawing/2014/main" id="{FCFD0993-EA75-44FE-AB3A-A6E3FA64486C}"/>
            </a:ext>
          </a:extLst>
        </xdr:cNvPr>
        <xdr:cNvSpPr txBox="1"/>
      </xdr:nvSpPr>
      <xdr:spPr>
        <a:xfrm>
          <a:off x="15266044" y="6694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31259</xdr:rowOff>
    </xdr:from>
    <xdr:ext cx="405111" cy="259045"/>
    <xdr:sp macro="" textlink="">
      <xdr:nvSpPr>
        <xdr:cNvPr id="435" name="n_2aveValue【認定こども園・幼稚園・保育所】&#10;有形固定資産減価償却率">
          <a:extLst>
            <a:ext uri="{FF2B5EF4-FFF2-40B4-BE49-F238E27FC236}">
              <a16:creationId xmlns:a16="http://schemas.microsoft.com/office/drawing/2014/main" id="{87261F00-25CF-4C66-9C74-EAB0006D366C}"/>
            </a:ext>
          </a:extLst>
        </xdr:cNvPr>
        <xdr:cNvSpPr txBox="1"/>
      </xdr:nvSpPr>
      <xdr:spPr>
        <a:xfrm>
          <a:off x="14389744" y="67178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63263</xdr:rowOff>
    </xdr:from>
    <xdr:ext cx="405111" cy="259045"/>
    <xdr:sp macro="" textlink="">
      <xdr:nvSpPr>
        <xdr:cNvPr id="436" name="n_3aveValue【認定こども園・幼稚園・保育所】&#10;有形固定資産減価償却率">
          <a:extLst>
            <a:ext uri="{FF2B5EF4-FFF2-40B4-BE49-F238E27FC236}">
              <a16:creationId xmlns:a16="http://schemas.microsoft.com/office/drawing/2014/main" id="{0DE5DF94-1EBD-4EBE-A62F-06DED36D5624}"/>
            </a:ext>
          </a:extLst>
        </xdr:cNvPr>
        <xdr:cNvSpPr txBox="1"/>
      </xdr:nvSpPr>
      <xdr:spPr>
        <a:xfrm>
          <a:off x="13500744" y="6749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79265</xdr:rowOff>
    </xdr:from>
    <xdr:ext cx="405111" cy="259045"/>
    <xdr:sp macro="" textlink="">
      <xdr:nvSpPr>
        <xdr:cNvPr id="437" name="n_4aveValue【認定こども園・幼稚園・保育所】&#10;有形固定資産減価償却率">
          <a:extLst>
            <a:ext uri="{FF2B5EF4-FFF2-40B4-BE49-F238E27FC236}">
              <a16:creationId xmlns:a16="http://schemas.microsoft.com/office/drawing/2014/main" id="{0C1CA22F-38C3-40D8-BE81-23CCCB824F68}"/>
            </a:ext>
          </a:extLst>
        </xdr:cNvPr>
        <xdr:cNvSpPr txBox="1"/>
      </xdr:nvSpPr>
      <xdr:spPr>
        <a:xfrm>
          <a:off x="12611744" y="6765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63517</xdr:rowOff>
    </xdr:from>
    <xdr:ext cx="405111" cy="259045"/>
    <xdr:sp macro="" textlink="">
      <xdr:nvSpPr>
        <xdr:cNvPr id="438" name="n_1mainValue【認定こども園・幼稚園・保育所】&#10;有形固定資産減価償却率">
          <a:extLst>
            <a:ext uri="{FF2B5EF4-FFF2-40B4-BE49-F238E27FC236}">
              <a16:creationId xmlns:a16="http://schemas.microsoft.com/office/drawing/2014/main" id="{60A7DB30-75DB-47CE-B6C2-905BBEF494BA}"/>
            </a:ext>
          </a:extLst>
        </xdr:cNvPr>
        <xdr:cNvSpPr txBox="1"/>
      </xdr:nvSpPr>
      <xdr:spPr>
        <a:xfrm>
          <a:off x="15266044" y="606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17797</xdr:rowOff>
    </xdr:from>
    <xdr:ext cx="405111" cy="259045"/>
    <xdr:sp macro="" textlink="">
      <xdr:nvSpPr>
        <xdr:cNvPr id="439" name="n_2mainValue【認定こども園・幼稚園・保育所】&#10;有形固定資産減価償却率">
          <a:extLst>
            <a:ext uri="{FF2B5EF4-FFF2-40B4-BE49-F238E27FC236}">
              <a16:creationId xmlns:a16="http://schemas.microsoft.com/office/drawing/2014/main" id="{A84EB4BD-E2B8-410F-9DA5-95FE671B51C6}"/>
            </a:ext>
          </a:extLst>
        </xdr:cNvPr>
        <xdr:cNvSpPr txBox="1"/>
      </xdr:nvSpPr>
      <xdr:spPr>
        <a:xfrm>
          <a:off x="14389744" y="601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68089</xdr:rowOff>
    </xdr:from>
    <xdr:ext cx="405111" cy="259045"/>
    <xdr:sp macro="" textlink="">
      <xdr:nvSpPr>
        <xdr:cNvPr id="440" name="n_3mainValue【認定こども園・幼稚園・保育所】&#10;有形固定資産減価償却率">
          <a:extLst>
            <a:ext uri="{FF2B5EF4-FFF2-40B4-BE49-F238E27FC236}">
              <a16:creationId xmlns:a16="http://schemas.microsoft.com/office/drawing/2014/main" id="{7FB5E36D-1684-49F7-9547-95C09F04DEDB}"/>
            </a:ext>
          </a:extLst>
        </xdr:cNvPr>
        <xdr:cNvSpPr txBox="1"/>
      </xdr:nvSpPr>
      <xdr:spPr>
        <a:xfrm>
          <a:off x="13500744" y="5897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154957</xdr:rowOff>
    </xdr:from>
    <xdr:ext cx="405111" cy="259045"/>
    <xdr:sp macro="" textlink="">
      <xdr:nvSpPr>
        <xdr:cNvPr id="441" name="n_4mainValue【認定こども園・幼稚園・保育所】&#10;有形固定資産減価償却率">
          <a:extLst>
            <a:ext uri="{FF2B5EF4-FFF2-40B4-BE49-F238E27FC236}">
              <a16:creationId xmlns:a16="http://schemas.microsoft.com/office/drawing/2014/main" id="{E19C43EE-5B4C-4E68-B5AA-317FB2F531D0}"/>
            </a:ext>
          </a:extLst>
        </xdr:cNvPr>
        <xdr:cNvSpPr txBox="1"/>
      </xdr:nvSpPr>
      <xdr:spPr>
        <a:xfrm>
          <a:off x="12611744" y="581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2" name="正方形/長方形 441">
          <a:extLst>
            <a:ext uri="{FF2B5EF4-FFF2-40B4-BE49-F238E27FC236}">
              <a16:creationId xmlns:a16="http://schemas.microsoft.com/office/drawing/2014/main" id="{4FDDFF55-C799-45E7-A800-E0AEAA539B39}"/>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3" name="正方形/長方形 442">
          <a:extLst>
            <a:ext uri="{FF2B5EF4-FFF2-40B4-BE49-F238E27FC236}">
              <a16:creationId xmlns:a16="http://schemas.microsoft.com/office/drawing/2014/main" id="{5000724C-BE43-496E-ADE1-D27D035E7423}"/>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4" name="正方形/長方形 443">
          <a:extLst>
            <a:ext uri="{FF2B5EF4-FFF2-40B4-BE49-F238E27FC236}">
              <a16:creationId xmlns:a16="http://schemas.microsoft.com/office/drawing/2014/main" id="{72DB22A7-35D7-40FA-AE61-17F51D8CC739}"/>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5" name="正方形/長方形 444">
          <a:extLst>
            <a:ext uri="{FF2B5EF4-FFF2-40B4-BE49-F238E27FC236}">
              <a16:creationId xmlns:a16="http://schemas.microsoft.com/office/drawing/2014/main" id="{E99E7B25-D81D-49A4-AEB5-4515B3FD4F35}"/>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6" name="正方形/長方形 445">
          <a:extLst>
            <a:ext uri="{FF2B5EF4-FFF2-40B4-BE49-F238E27FC236}">
              <a16:creationId xmlns:a16="http://schemas.microsoft.com/office/drawing/2014/main" id="{C64F9909-D1BA-4116-841E-8A5FB92D2A4D}"/>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7" name="正方形/長方形 446">
          <a:extLst>
            <a:ext uri="{FF2B5EF4-FFF2-40B4-BE49-F238E27FC236}">
              <a16:creationId xmlns:a16="http://schemas.microsoft.com/office/drawing/2014/main" id="{4BDD4209-5619-4B25-B45B-F373999C8291}"/>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8" name="正方形/長方形 447">
          <a:extLst>
            <a:ext uri="{FF2B5EF4-FFF2-40B4-BE49-F238E27FC236}">
              <a16:creationId xmlns:a16="http://schemas.microsoft.com/office/drawing/2014/main" id="{7FE851AD-DD7D-4C90-BBC6-3D82CC7A7884}"/>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9" name="正方形/長方形 448">
          <a:extLst>
            <a:ext uri="{FF2B5EF4-FFF2-40B4-BE49-F238E27FC236}">
              <a16:creationId xmlns:a16="http://schemas.microsoft.com/office/drawing/2014/main" id="{9D906884-E86A-4854-B593-706AAAB85EB9}"/>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0" name="テキスト ボックス 449">
          <a:extLst>
            <a:ext uri="{FF2B5EF4-FFF2-40B4-BE49-F238E27FC236}">
              <a16:creationId xmlns:a16="http://schemas.microsoft.com/office/drawing/2014/main" id="{9CE5505A-65AF-40E5-A7F0-E83E67F91DD8}"/>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1" name="直線コネクタ 450">
          <a:extLst>
            <a:ext uri="{FF2B5EF4-FFF2-40B4-BE49-F238E27FC236}">
              <a16:creationId xmlns:a16="http://schemas.microsoft.com/office/drawing/2014/main" id="{673F73CB-0161-4C4C-9C98-C443345312C5}"/>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2" name="直線コネクタ 451">
          <a:extLst>
            <a:ext uri="{FF2B5EF4-FFF2-40B4-BE49-F238E27FC236}">
              <a16:creationId xmlns:a16="http://schemas.microsoft.com/office/drawing/2014/main" id="{44E510E1-5893-40AC-8881-831E6D19E719}"/>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53" name="テキスト ボックス 452">
          <a:extLst>
            <a:ext uri="{FF2B5EF4-FFF2-40B4-BE49-F238E27FC236}">
              <a16:creationId xmlns:a16="http://schemas.microsoft.com/office/drawing/2014/main" id="{512B2FD8-6DF9-4ACD-864B-65A7CA754663}"/>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54" name="直線コネクタ 453">
          <a:extLst>
            <a:ext uri="{FF2B5EF4-FFF2-40B4-BE49-F238E27FC236}">
              <a16:creationId xmlns:a16="http://schemas.microsoft.com/office/drawing/2014/main" id="{E7393595-4DBB-4647-B415-0131EB109899}"/>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55" name="テキスト ボックス 454">
          <a:extLst>
            <a:ext uri="{FF2B5EF4-FFF2-40B4-BE49-F238E27FC236}">
              <a16:creationId xmlns:a16="http://schemas.microsoft.com/office/drawing/2014/main" id="{A894ABAD-4918-484B-8772-98E035FA1FD3}"/>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56" name="直線コネクタ 455">
          <a:extLst>
            <a:ext uri="{FF2B5EF4-FFF2-40B4-BE49-F238E27FC236}">
              <a16:creationId xmlns:a16="http://schemas.microsoft.com/office/drawing/2014/main" id="{676536E0-AE7B-4173-9610-8ABEFDD42F09}"/>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57" name="テキスト ボックス 456">
          <a:extLst>
            <a:ext uri="{FF2B5EF4-FFF2-40B4-BE49-F238E27FC236}">
              <a16:creationId xmlns:a16="http://schemas.microsoft.com/office/drawing/2014/main" id="{C7ADD39A-0FDF-4CB6-8FD2-F0D601264D79}"/>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58" name="直線コネクタ 457">
          <a:extLst>
            <a:ext uri="{FF2B5EF4-FFF2-40B4-BE49-F238E27FC236}">
              <a16:creationId xmlns:a16="http://schemas.microsoft.com/office/drawing/2014/main" id="{7C486CE8-8710-4610-8729-85EE2026321F}"/>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59" name="テキスト ボックス 458">
          <a:extLst>
            <a:ext uri="{FF2B5EF4-FFF2-40B4-BE49-F238E27FC236}">
              <a16:creationId xmlns:a16="http://schemas.microsoft.com/office/drawing/2014/main" id="{81CC2941-813C-4D60-991A-BCADA8748AB9}"/>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0" name="直線コネクタ 459">
          <a:extLst>
            <a:ext uri="{FF2B5EF4-FFF2-40B4-BE49-F238E27FC236}">
              <a16:creationId xmlns:a16="http://schemas.microsoft.com/office/drawing/2014/main" id="{4414EDF8-6DE6-4AD9-9174-355BB4F546B9}"/>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1" name="テキスト ボックス 460">
          <a:extLst>
            <a:ext uri="{FF2B5EF4-FFF2-40B4-BE49-F238E27FC236}">
              <a16:creationId xmlns:a16="http://schemas.microsoft.com/office/drawing/2014/main" id="{B082F67E-0477-4C98-9017-7DEDAF7C47DA}"/>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2" name="【認定こども園・幼稚園・保育所】&#10;一人当たり面積グラフ枠">
          <a:extLst>
            <a:ext uri="{FF2B5EF4-FFF2-40B4-BE49-F238E27FC236}">
              <a16:creationId xmlns:a16="http://schemas.microsoft.com/office/drawing/2014/main" id="{28B3F211-B09C-450E-9762-EB4FB2D42524}"/>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142494</xdr:rowOff>
    </xdr:from>
    <xdr:to>
      <xdr:col>116</xdr:col>
      <xdr:colOff>62864</xdr:colOff>
      <xdr:row>41</xdr:row>
      <xdr:rowOff>78486</xdr:rowOff>
    </xdr:to>
    <xdr:cxnSp macro="">
      <xdr:nvCxnSpPr>
        <xdr:cNvPr id="463" name="直線コネクタ 462">
          <a:extLst>
            <a:ext uri="{FF2B5EF4-FFF2-40B4-BE49-F238E27FC236}">
              <a16:creationId xmlns:a16="http://schemas.microsoft.com/office/drawing/2014/main" id="{215A0A05-8494-4F85-A2F5-9676D56EC31F}"/>
            </a:ext>
          </a:extLst>
        </xdr:cNvPr>
        <xdr:cNvCxnSpPr/>
      </xdr:nvCxnSpPr>
      <xdr:spPr>
        <a:xfrm flipV="1">
          <a:off x="22160864" y="5800344"/>
          <a:ext cx="0" cy="1307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82313</xdr:rowOff>
    </xdr:from>
    <xdr:ext cx="469744" cy="259045"/>
    <xdr:sp macro="" textlink="">
      <xdr:nvSpPr>
        <xdr:cNvPr id="464" name="【認定こども園・幼稚園・保育所】&#10;一人当たり面積最小値テキスト">
          <a:extLst>
            <a:ext uri="{FF2B5EF4-FFF2-40B4-BE49-F238E27FC236}">
              <a16:creationId xmlns:a16="http://schemas.microsoft.com/office/drawing/2014/main" id="{6E71AA22-CAA2-4C43-B5AB-BB56BCE8FB98}"/>
            </a:ext>
          </a:extLst>
        </xdr:cNvPr>
        <xdr:cNvSpPr txBox="1"/>
      </xdr:nvSpPr>
      <xdr:spPr>
        <a:xfrm>
          <a:off x="22199600" y="7111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78486</xdr:rowOff>
    </xdr:from>
    <xdr:to>
      <xdr:col>116</xdr:col>
      <xdr:colOff>152400</xdr:colOff>
      <xdr:row>41</xdr:row>
      <xdr:rowOff>78486</xdr:rowOff>
    </xdr:to>
    <xdr:cxnSp macro="">
      <xdr:nvCxnSpPr>
        <xdr:cNvPr id="465" name="直線コネクタ 464">
          <a:extLst>
            <a:ext uri="{FF2B5EF4-FFF2-40B4-BE49-F238E27FC236}">
              <a16:creationId xmlns:a16="http://schemas.microsoft.com/office/drawing/2014/main" id="{4A87CAFD-5708-4D33-A4AD-11ECAEF5688C}"/>
            </a:ext>
          </a:extLst>
        </xdr:cNvPr>
        <xdr:cNvCxnSpPr/>
      </xdr:nvCxnSpPr>
      <xdr:spPr>
        <a:xfrm>
          <a:off x="22072600" y="7107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89171</xdr:rowOff>
    </xdr:from>
    <xdr:ext cx="469744" cy="259045"/>
    <xdr:sp macro="" textlink="">
      <xdr:nvSpPr>
        <xdr:cNvPr id="466" name="【認定こども園・幼稚園・保育所】&#10;一人当たり面積最大値テキスト">
          <a:extLst>
            <a:ext uri="{FF2B5EF4-FFF2-40B4-BE49-F238E27FC236}">
              <a16:creationId xmlns:a16="http://schemas.microsoft.com/office/drawing/2014/main" id="{D8912F23-E5AF-4CA6-BA2C-A2DB793A416B}"/>
            </a:ext>
          </a:extLst>
        </xdr:cNvPr>
        <xdr:cNvSpPr txBox="1"/>
      </xdr:nvSpPr>
      <xdr:spPr>
        <a:xfrm>
          <a:off x="22199600" y="5575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142494</xdr:rowOff>
    </xdr:from>
    <xdr:to>
      <xdr:col>116</xdr:col>
      <xdr:colOff>152400</xdr:colOff>
      <xdr:row>33</xdr:row>
      <xdr:rowOff>142494</xdr:rowOff>
    </xdr:to>
    <xdr:cxnSp macro="">
      <xdr:nvCxnSpPr>
        <xdr:cNvPr id="467" name="直線コネクタ 466">
          <a:extLst>
            <a:ext uri="{FF2B5EF4-FFF2-40B4-BE49-F238E27FC236}">
              <a16:creationId xmlns:a16="http://schemas.microsoft.com/office/drawing/2014/main" id="{5BBB2915-BC2C-4210-A3D2-45F6E5A1A310}"/>
            </a:ext>
          </a:extLst>
        </xdr:cNvPr>
        <xdr:cNvCxnSpPr/>
      </xdr:nvCxnSpPr>
      <xdr:spPr>
        <a:xfrm>
          <a:off x="22072600" y="5800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164863</xdr:rowOff>
    </xdr:from>
    <xdr:ext cx="469744" cy="259045"/>
    <xdr:sp macro="" textlink="">
      <xdr:nvSpPr>
        <xdr:cNvPr id="468" name="【認定こども園・幼稚園・保育所】&#10;一人当たり面積平均値テキスト">
          <a:extLst>
            <a:ext uri="{FF2B5EF4-FFF2-40B4-BE49-F238E27FC236}">
              <a16:creationId xmlns:a16="http://schemas.microsoft.com/office/drawing/2014/main" id="{BA5D63FD-8470-4536-BE8E-64AC0CFAC4BD}"/>
            </a:ext>
          </a:extLst>
        </xdr:cNvPr>
        <xdr:cNvSpPr txBox="1"/>
      </xdr:nvSpPr>
      <xdr:spPr>
        <a:xfrm>
          <a:off x="22199600" y="66799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141986</xdr:rowOff>
    </xdr:from>
    <xdr:to>
      <xdr:col>116</xdr:col>
      <xdr:colOff>114300</xdr:colOff>
      <xdr:row>40</xdr:row>
      <xdr:rowOff>72136</xdr:rowOff>
    </xdr:to>
    <xdr:sp macro="" textlink="">
      <xdr:nvSpPr>
        <xdr:cNvPr id="469" name="フローチャート: 判断 468">
          <a:extLst>
            <a:ext uri="{FF2B5EF4-FFF2-40B4-BE49-F238E27FC236}">
              <a16:creationId xmlns:a16="http://schemas.microsoft.com/office/drawing/2014/main" id="{BC40725A-2F40-453A-8C58-81E38588CE8B}"/>
            </a:ext>
          </a:extLst>
        </xdr:cNvPr>
        <xdr:cNvSpPr/>
      </xdr:nvSpPr>
      <xdr:spPr>
        <a:xfrm>
          <a:off x="22110700" y="6828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151130</xdr:rowOff>
    </xdr:from>
    <xdr:to>
      <xdr:col>112</xdr:col>
      <xdr:colOff>38100</xdr:colOff>
      <xdr:row>40</xdr:row>
      <xdr:rowOff>81280</xdr:rowOff>
    </xdr:to>
    <xdr:sp macro="" textlink="">
      <xdr:nvSpPr>
        <xdr:cNvPr id="470" name="フローチャート: 判断 469">
          <a:extLst>
            <a:ext uri="{FF2B5EF4-FFF2-40B4-BE49-F238E27FC236}">
              <a16:creationId xmlns:a16="http://schemas.microsoft.com/office/drawing/2014/main" id="{AF138796-02BC-4290-BF79-714BD25E22EA}"/>
            </a:ext>
          </a:extLst>
        </xdr:cNvPr>
        <xdr:cNvSpPr/>
      </xdr:nvSpPr>
      <xdr:spPr>
        <a:xfrm>
          <a:off x="212725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146558</xdr:rowOff>
    </xdr:from>
    <xdr:to>
      <xdr:col>107</xdr:col>
      <xdr:colOff>101600</xdr:colOff>
      <xdr:row>40</xdr:row>
      <xdr:rowOff>76708</xdr:rowOff>
    </xdr:to>
    <xdr:sp macro="" textlink="">
      <xdr:nvSpPr>
        <xdr:cNvPr id="471" name="フローチャート: 判断 470">
          <a:extLst>
            <a:ext uri="{FF2B5EF4-FFF2-40B4-BE49-F238E27FC236}">
              <a16:creationId xmlns:a16="http://schemas.microsoft.com/office/drawing/2014/main" id="{FADA3698-12C6-45C9-972A-E6F2E89FDE8B}"/>
            </a:ext>
          </a:extLst>
        </xdr:cNvPr>
        <xdr:cNvSpPr/>
      </xdr:nvSpPr>
      <xdr:spPr>
        <a:xfrm>
          <a:off x="20383500" y="683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160274</xdr:rowOff>
    </xdr:from>
    <xdr:to>
      <xdr:col>102</xdr:col>
      <xdr:colOff>165100</xdr:colOff>
      <xdr:row>40</xdr:row>
      <xdr:rowOff>90424</xdr:rowOff>
    </xdr:to>
    <xdr:sp macro="" textlink="">
      <xdr:nvSpPr>
        <xdr:cNvPr id="472" name="フローチャート: 判断 471">
          <a:extLst>
            <a:ext uri="{FF2B5EF4-FFF2-40B4-BE49-F238E27FC236}">
              <a16:creationId xmlns:a16="http://schemas.microsoft.com/office/drawing/2014/main" id="{20AFDA63-8ACA-4916-B29D-1A7947FA67CA}"/>
            </a:ext>
          </a:extLst>
        </xdr:cNvPr>
        <xdr:cNvSpPr/>
      </xdr:nvSpPr>
      <xdr:spPr>
        <a:xfrm>
          <a:off x="19494500" y="6846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151130</xdr:rowOff>
    </xdr:from>
    <xdr:to>
      <xdr:col>98</xdr:col>
      <xdr:colOff>38100</xdr:colOff>
      <xdr:row>40</xdr:row>
      <xdr:rowOff>81280</xdr:rowOff>
    </xdr:to>
    <xdr:sp macro="" textlink="">
      <xdr:nvSpPr>
        <xdr:cNvPr id="473" name="フローチャート: 判断 472">
          <a:extLst>
            <a:ext uri="{FF2B5EF4-FFF2-40B4-BE49-F238E27FC236}">
              <a16:creationId xmlns:a16="http://schemas.microsoft.com/office/drawing/2014/main" id="{67564211-48B8-4E4B-97F3-BC95F85FF3DA}"/>
            </a:ext>
          </a:extLst>
        </xdr:cNvPr>
        <xdr:cNvSpPr/>
      </xdr:nvSpPr>
      <xdr:spPr>
        <a:xfrm>
          <a:off x="186055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4" name="テキスト ボックス 473">
          <a:extLst>
            <a:ext uri="{FF2B5EF4-FFF2-40B4-BE49-F238E27FC236}">
              <a16:creationId xmlns:a16="http://schemas.microsoft.com/office/drawing/2014/main" id="{BB05599E-9630-4A5F-AA00-4E96A9F17B13}"/>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75" name="テキスト ボックス 474">
          <a:extLst>
            <a:ext uri="{FF2B5EF4-FFF2-40B4-BE49-F238E27FC236}">
              <a16:creationId xmlns:a16="http://schemas.microsoft.com/office/drawing/2014/main" id="{CAF8A8DE-8C89-4870-A9FF-73E2D37E0D7B}"/>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76" name="テキスト ボックス 475">
          <a:extLst>
            <a:ext uri="{FF2B5EF4-FFF2-40B4-BE49-F238E27FC236}">
              <a16:creationId xmlns:a16="http://schemas.microsoft.com/office/drawing/2014/main" id="{EAA91744-C649-4DA3-B30E-0E8C0389C4DE}"/>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77" name="テキスト ボックス 476">
          <a:extLst>
            <a:ext uri="{FF2B5EF4-FFF2-40B4-BE49-F238E27FC236}">
              <a16:creationId xmlns:a16="http://schemas.microsoft.com/office/drawing/2014/main" id="{ACF3816D-D408-4FC4-80E2-997A754B3147}"/>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8" name="テキスト ボックス 477">
          <a:extLst>
            <a:ext uri="{FF2B5EF4-FFF2-40B4-BE49-F238E27FC236}">
              <a16:creationId xmlns:a16="http://schemas.microsoft.com/office/drawing/2014/main" id="{9683E938-1684-4A85-82D7-A871B085702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52832</xdr:rowOff>
    </xdr:from>
    <xdr:to>
      <xdr:col>116</xdr:col>
      <xdr:colOff>114300</xdr:colOff>
      <xdr:row>40</xdr:row>
      <xdr:rowOff>154432</xdr:rowOff>
    </xdr:to>
    <xdr:sp macro="" textlink="">
      <xdr:nvSpPr>
        <xdr:cNvPr id="479" name="楕円 478">
          <a:extLst>
            <a:ext uri="{FF2B5EF4-FFF2-40B4-BE49-F238E27FC236}">
              <a16:creationId xmlns:a16="http://schemas.microsoft.com/office/drawing/2014/main" id="{4911D34C-53F6-460E-975B-5BD9D0EF026D}"/>
            </a:ext>
          </a:extLst>
        </xdr:cNvPr>
        <xdr:cNvSpPr/>
      </xdr:nvSpPr>
      <xdr:spPr>
        <a:xfrm>
          <a:off x="22110700" y="691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31259</xdr:rowOff>
    </xdr:from>
    <xdr:ext cx="469744" cy="259045"/>
    <xdr:sp macro="" textlink="">
      <xdr:nvSpPr>
        <xdr:cNvPr id="480" name="【認定こども園・幼稚園・保育所】&#10;一人当たり面積該当値テキスト">
          <a:extLst>
            <a:ext uri="{FF2B5EF4-FFF2-40B4-BE49-F238E27FC236}">
              <a16:creationId xmlns:a16="http://schemas.microsoft.com/office/drawing/2014/main" id="{61F753DB-836A-4219-8ADF-9B2E48FC4072}"/>
            </a:ext>
          </a:extLst>
        </xdr:cNvPr>
        <xdr:cNvSpPr txBox="1"/>
      </xdr:nvSpPr>
      <xdr:spPr>
        <a:xfrm>
          <a:off x="22199600" y="688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39116</xdr:rowOff>
    </xdr:from>
    <xdr:to>
      <xdr:col>112</xdr:col>
      <xdr:colOff>38100</xdr:colOff>
      <xdr:row>40</xdr:row>
      <xdr:rowOff>140716</xdr:rowOff>
    </xdr:to>
    <xdr:sp macro="" textlink="">
      <xdr:nvSpPr>
        <xdr:cNvPr id="481" name="楕円 480">
          <a:extLst>
            <a:ext uri="{FF2B5EF4-FFF2-40B4-BE49-F238E27FC236}">
              <a16:creationId xmlns:a16="http://schemas.microsoft.com/office/drawing/2014/main" id="{BA2ADC5A-8849-4627-8229-8B7209D996F4}"/>
            </a:ext>
          </a:extLst>
        </xdr:cNvPr>
        <xdr:cNvSpPr/>
      </xdr:nvSpPr>
      <xdr:spPr>
        <a:xfrm>
          <a:off x="21272500" y="6897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89916</xdr:rowOff>
    </xdr:from>
    <xdr:to>
      <xdr:col>116</xdr:col>
      <xdr:colOff>63500</xdr:colOff>
      <xdr:row>40</xdr:row>
      <xdr:rowOff>103632</xdr:rowOff>
    </xdr:to>
    <xdr:cxnSp macro="">
      <xdr:nvCxnSpPr>
        <xdr:cNvPr id="482" name="直線コネクタ 481">
          <a:extLst>
            <a:ext uri="{FF2B5EF4-FFF2-40B4-BE49-F238E27FC236}">
              <a16:creationId xmlns:a16="http://schemas.microsoft.com/office/drawing/2014/main" id="{348F1AC3-B201-45E9-AE51-8DE5407A5B07}"/>
            </a:ext>
          </a:extLst>
        </xdr:cNvPr>
        <xdr:cNvCxnSpPr/>
      </xdr:nvCxnSpPr>
      <xdr:spPr>
        <a:xfrm>
          <a:off x="21323300" y="694791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34544</xdr:rowOff>
    </xdr:from>
    <xdr:to>
      <xdr:col>107</xdr:col>
      <xdr:colOff>101600</xdr:colOff>
      <xdr:row>40</xdr:row>
      <xdr:rowOff>136144</xdr:rowOff>
    </xdr:to>
    <xdr:sp macro="" textlink="">
      <xdr:nvSpPr>
        <xdr:cNvPr id="483" name="楕円 482">
          <a:extLst>
            <a:ext uri="{FF2B5EF4-FFF2-40B4-BE49-F238E27FC236}">
              <a16:creationId xmlns:a16="http://schemas.microsoft.com/office/drawing/2014/main" id="{23B71C2B-3F6F-4A55-BCC0-07609BAA6EAB}"/>
            </a:ext>
          </a:extLst>
        </xdr:cNvPr>
        <xdr:cNvSpPr/>
      </xdr:nvSpPr>
      <xdr:spPr>
        <a:xfrm>
          <a:off x="20383500" y="689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85344</xdr:rowOff>
    </xdr:from>
    <xdr:to>
      <xdr:col>111</xdr:col>
      <xdr:colOff>177800</xdr:colOff>
      <xdr:row>40</xdr:row>
      <xdr:rowOff>89916</xdr:rowOff>
    </xdr:to>
    <xdr:cxnSp macro="">
      <xdr:nvCxnSpPr>
        <xdr:cNvPr id="484" name="直線コネクタ 483">
          <a:extLst>
            <a:ext uri="{FF2B5EF4-FFF2-40B4-BE49-F238E27FC236}">
              <a16:creationId xmlns:a16="http://schemas.microsoft.com/office/drawing/2014/main" id="{71AF9216-17B0-4D00-AFD9-22CB0C37472F}"/>
            </a:ext>
          </a:extLst>
        </xdr:cNvPr>
        <xdr:cNvCxnSpPr/>
      </xdr:nvCxnSpPr>
      <xdr:spPr>
        <a:xfrm>
          <a:off x="20434300" y="694334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34544</xdr:rowOff>
    </xdr:from>
    <xdr:to>
      <xdr:col>102</xdr:col>
      <xdr:colOff>165100</xdr:colOff>
      <xdr:row>40</xdr:row>
      <xdr:rowOff>136144</xdr:rowOff>
    </xdr:to>
    <xdr:sp macro="" textlink="">
      <xdr:nvSpPr>
        <xdr:cNvPr id="485" name="楕円 484">
          <a:extLst>
            <a:ext uri="{FF2B5EF4-FFF2-40B4-BE49-F238E27FC236}">
              <a16:creationId xmlns:a16="http://schemas.microsoft.com/office/drawing/2014/main" id="{FDBBC6B4-164B-41FF-8441-AAACB93C4F1C}"/>
            </a:ext>
          </a:extLst>
        </xdr:cNvPr>
        <xdr:cNvSpPr/>
      </xdr:nvSpPr>
      <xdr:spPr>
        <a:xfrm>
          <a:off x="19494500" y="689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85344</xdr:rowOff>
    </xdr:from>
    <xdr:to>
      <xdr:col>107</xdr:col>
      <xdr:colOff>50800</xdr:colOff>
      <xdr:row>40</xdr:row>
      <xdr:rowOff>85344</xdr:rowOff>
    </xdr:to>
    <xdr:cxnSp macro="">
      <xdr:nvCxnSpPr>
        <xdr:cNvPr id="486" name="直線コネクタ 485">
          <a:extLst>
            <a:ext uri="{FF2B5EF4-FFF2-40B4-BE49-F238E27FC236}">
              <a16:creationId xmlns:a16="http://schemas.microsoft.com/office/drawing/2014/main" id="{0EE670DB-425E-4788-9D6D-488C02889371}"/>
            </a:ext>
          </a:extLst>
        </xdr:cNvPr>
        <xdr:cNvCxnSpPr/>
      </xdr:nvCxnSpPr>
      <xdr:spPr>
        <a:xfrm>
          <a:off x="19545300" y="69433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34544</xdr:rowOff>
    </xdr:from>
    <xdr:to>
      <xdr:col>98</xdr:col>
      <xdr:colOff>38100</xdr:colOff>
      <xdr:row>40</xdr:row>
      <xdr:rowOff>136144</xdr:rowOff>
    </xdr:to>
    <xdr:sp macro="" textlink="">
      <xdr:nvSpPr>
        <xdr:cNvPr id="487" name="楕円 486">
          <a:extLst>
            <a:ext uri="{FF2B5EF4-FFF2-40B4-BE49-F238E27FC236}">
              <a16:creationId xmlns:a16="http://schemas.microsoft.com/office/drawing/2014/main" id="{0672811F-45AB-4FC8-8B4B-AF0D9EFED55B}"/>
            </a:ext>
          </a:extLst>
        </xdr:cNvPr>
        <xdr:cNvSpPr/>
      </xdr:nvSpPr>
      <xdr:spPr>
        <a:xfrm>
          <a:off x="18605500" y="689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85344</xdr:rowOff>
    </xdr:from>
    <xdr:to>
      <xdr:col>102</xdr:col>
      <xdr:colOff>114300</xdr:colOff>
      <xdr:row>40</xdr:row>
      <xdr:rowOff>85344</xdr:rowOff>
    </xdr:to>
    <xdr:cxnSp macro="">
      <xdr:nvCxnSpPr>
        <xdr:cNvPr id="488" name="直線コネクタ 487">
          <a:extLst>
            <a:ext uri="{FF2B5EF4-FFF2-40B4-BE49-F238E27FC236}">
              <a16:creationId xmlns:a16="http://schemas.microsoft.com/office/drawing/2014/main" id="{C31FA403-383E-48BA-A9CA-E1579E6A5B68}"/>
            </a:ext>
          </a:extLst>
        </xdr:cNvPr>
        <xdr:cNvCxnSpPr/>
      </xdr:nvCxnSpPr>
      <xdr:spPr>
        <a:xfrm>
          <a:off x="18656300" y="69433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97807</xdr:rowOff>
    </xdr:from>
    <xdr:ext cx="469744" cy="259045"/>
    <xdr:sp macro="" textlink="">
      <xdr:nvSpPr>
        <xdr:cNvPr id="489" name="n_1aveValue【認定こども園・幼稚園・保育所】&#10;一人当たり面積">
          <a:extLst>
            <a:ext uri="{FF2B5EF4-FFF2-40B4-BE49-F238E27FC236}">
              <a16:creationId xmlns:a16="http://schemas.microsoft.com/office/drawing/2014/main" id="{139EB79A-935D-4204-9536-E0E2BB16C69E}"/>
            </a:ext>
          </a:extLst>
        </xdr:cNvPr>
        <xdr:cNvSpPr txBox="1"/>
      </xdr:nvSpPr>
      <xdr:spPr>
        <a:xfrm>
          <a:off x="21075727" y="661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93235</xdr:rowOff>
    </xdr:from>
    <xdr:ext cx="469744" cy="259045"/>
    <xdr:sp macro="" textlink="">
      <xdr:nvSpPr>
        <xdr:cNvPr id="490" name="n_2aveValue【認定こども園・幼稚園・保育所】&#10;一人当たり面積">
          <a:extLst>
            <a:ext uri="{FF2B5EF4-FFF2-40B4-BE49-F238E27FC236}">
              <a16:creationId xmlns:a16="http://schemas.microsoft.com/office/drawing/2014/main" id="{520E0CD4-93FF-4046-A7EA-EDD95D391F5B}"/>
            </a:ext>
          </a:extLst>
        </xdr:cNvPr>
        <xdr:cNvSpPr txBox="1"/>
      </xdr:nvSpPr>
      <xdr:spPr>
        <a:xfrm>
          <a:off x="20199427" y="6608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106951</xdr:rowOff>
    </xdr:from>
    <xdr:ext cx="469744" cy="259045"/>
    <xdr:sp macro="" textlink="">
      <xdr:nvSpPr>
        <xdr:cNvPr id="491" name="n_3aveValue【認定こども園・幼稚園・保育所】&#10;一人当たり面積">
          <a:extLst>
            <a:ext uri="{FF2B5EF4-FFF2-40B4-BE49-F238E27FC236}">
              <a16:creationId xmlns:a16="http://schemas.microsoft.com/office/drawing/2014/main" id="{9C9F3A9B-AE98-4C18-A951-AEA84BFA014C}"/>
            </a:ext>
          </a:extLst>
        </xdr:cNvPr>
        <xdr:cNvSpPr txBox="1"/>
      </xdr:nvSpPr>
      <xdr:spPr>
        <a:xfrm>
          <a:off x="19310427" y="6622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97807</xdr:rowOff>
    </xdr:from>
    <xdr:ext cx="469744" cy="259045"/>
    <xdr:sp macro="" textlink="">
      <xdr:nvSpPr>
        <xdr:cNvPr id="492" name="n_4aveValue【認定こども園・幼稚園・保育所】&#10;一人当たり面積">
          <a:extLst>
            <a:ext uri="{FF2B5EF4-FFF2-40B4-BE49-F238E27FC236}">
              <a16:creationId xmlns:a16="http://schemas.microsoft.com/office/drawing/2014/main" id="{55A63F00-9AB9-4766-B3C0-4DD4B8515ECF}"/>
            </a:ext>
          </a:extLst>
        </xdr:cNvPr>
        <xdr:cNvSpPr txBox="1"/>
      </xdr:nvSpPr>
      <xdr:spPr>
        <a:xfrm>
          <a:off x="18421427" y="661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131843</xdr:rowOff>
    </xdr:from>
    <xdr:ext cx="469744" cy="259045"/>
    <xdr:sp macro="" textlink="">
      <xdr:nvSpPr>
        <xdr:cNvPr id="493" name="n_1mainValue【認定こども園・幼稚園・保育所】&#10;一人当たり面積">
          <a:extLst>
            <a:ext uri="{FF2B5EF4-FFF2-40B4-BE49-F238E27FC236}">
              <a16:creationId xmlns:a16="http://schemas.microsoft.com/office/drawing/2014/main" id="{6E1A551F-3F43-41EE-95AD-DAC13B4B69F0}"/>
            </a:ext>
          </a:extLst>
        </xdr:cNvPr>
        <xdr:cNvSpPr txBox="1"/>
      </xdr:nvSpPr>
      <xdr:spPr>
        <a:xfrm>
          <a:off x="21075727" y="6989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127271</xdr:rowOff>
    </xdr:from>
    <xdr:ext cx="469744" cy="259045"/>
    <xdr:sp macro="" textlink="">
      <xdr:nvSpPr>
        <xdr:cNvPr id="494" name="n_2mainValue【認定こども園・幼稚園・保育所】&#10;一人当たり面積">
          <a:extLst>
            <a:ext uri="{FF2B5EF4-FFF2-40B4-BE49-F238E27FC236}">
              <a16:creationId xmlns:a16="http://schemas.microsoft.com/office/drawing/2014/main" id="{FBF7F915-3656-447C-AFF2-D75921A6D5A3}"/>
            </a:ext>
          </a:extLst>
        </xdr:cNvPr>
        <xdr:cNvSpPr txBox="1"/>
      </xdr:nvSpPr>
      <xdr:spPr>
        <a:xfrm>
          <a:off x="20199427" y="698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127271</xdr:rowOff>
    </xdr:from>
    <xdr:ext cx="469744" cy="259045"/>
    <xdr:sp macro="" textlink="">
      <xdr:nvSpPr>
        <xdr:cNvPr id="495" name="n_3mainValue【認定こども園・幼稚園・保育所】&#10;一人当たり面積">
          <a:extLst>
            <a:ext uri="{FF2B5EF4-FFF2-40B4-BE49-F238E27FC236}">
              <a16:creationId xmlns:a16="http://schemas.microsoft.com/office/drawing/2014/main" id="{26E75F1E-128D-481E-9024-6F5D3B7E6306}"/>
            </a:ext>
          </a:extLst>
        </xdr:cNvPr>
        <xdr:cNvSpPr txBox="1"/>
      </xdr:nvSpPr>
      <xdr:spPr>
        <a:xfrm>
          <a:off x="19310427" y="698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127271</xdr:rowOff>
    </xdr:from>
    <xdr:ext cx="469744" cy="259045"/>
    <xdr:sp macro="" textlink="">
      <xdr:nvSpPr>
        <xdr:cNvPr id="496" name="n_4mainValue【認定こども園・幼稚園・保育所】&#10;一人当たり面積">
          <a:extLst>
            <a:ext uri="{FF2B5EF4-FFF2-40B4-BE49-F238E27FC236}">
              <a16:creationId xmlns:a16="http://schemas.microsoft.com/office/drawing/2014/main" id="{5738AD61-D852-4AAE-A60D-5F3EAA971E56}"/>
            </a:ext>
          </a:extLst>
        </xdr:cNvPr>
        <xdr:cNvSpPr txBox="1"/>
      </xdr:nvSpPr>
      <xdr:spPr>
        <a:xfrm>
          <a:off x="18421427" y="698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97" name="正方形/長方形 496">
          <a:extLst>
            <a:ext uri="{FF2B5EF4-FFF2-40B4-BE49-F238E27FC236}">
              <a16:creationId xmlns:a16="http://schemas.microsoft.com/office/drawing/2014/main" id="{154E5A2F-14CC-480F-9EA7-99795439FBFB}"/>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98" name="正方形/長方形 497">
          <a:extLst>
            <a:ext uri="{FF2B5EF4-FFF2-40B4-BE49-F238E27FC236}">
              <a16:creationId xmlns:a16="http://schemas.microsoft.com/office/drawing/2014/main" id="{ED27312C-9A51-453C-B351-0C887084D227}"/>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99" name="正方形/長方形 498">
          <a:extLst>
            <a:ext uri="{FF2B5EF4-FFF2-40B4-BE49-F238E27FC236}">
              <a16:creationId xmlns:a16="http://schemas.microsoft.com/office/drawing/2014/main" id="{8C35EB6D-7962-4393-8F5A-CCB5DE1AEC83}"/>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0" name="正方形/長方形 499">
          <a:extLst>
            <a:ext uri="{FF2B5EF4-FFF2-40B4-BE49-F238E27FC236}">
              <a16:creationId xmlns:a16="http://schemas.microsoft.com/office/drawing/2014/main" id="{7AE43594-DB81-41F4-845C-430928E728DF}"/>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1" name="正方形/長方形 500">
          <a:extLst>
            <a:ext uri="{FF2B5EF4-FFF2-40B4-BE49-F238E27FC236}">
              <a16:creationId xmlns:a16="http://schemas.microsoft.com/office/drawing/2014/main" id="{988AF0C1-F478-4A94-8E01-BEF825D85713}"/>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2" name="正方形/長方形 501">
          <a:extLst>
            <a:ext uri="{FF2B5EF4-FFF2-40B4-BE49-F238E27FC236}">
              <a16:creationId xmlns:a16="http://schemas.microsoft.com/office/drawing/2014/main" id="{05E9F885-0015-4023-A70B-A03387BBC87D}"/>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3" name="正方形/長方形 502">
          <a:extLst>
            <a:ext uri="{FF2B5EF4-FFF2-40B4-BE49-F238E27FC236}">
              <a16:creationId xmlns:a16="http://schemas.microsoft.com/office/drawing/2014/main" id="{4070B0F9-BE36-4586-94C6-7C37F9835E99}"/>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4" name="正方形/長方形 503">
          <a:extLst>
            <a:ext uri="{FF2B5EF4-FFF2-40B4-BE49-F238E27FC236}">
              <a16:creationId xmlns:a16="http://schemas.microsoft.com/office/drawing/2014/main" id="{1D110D7A-AB68-48A4-BB35-EC1DA7561652}"/>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5" name="テキスト ボックス 504">
          <a:extLst>
            <a:ext uri="{FF2B5EF4-FFF2-40B4-BE49-F238E27FC236}">
              <a16:creationId xmlns:a16="http://schemas.microsoft.com/office/drawing/2014/main" id="{F8AA49E1-AACC-446C-A305-0796C1B6F4DB}"/>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06" name="直線コネクタ 505">
          <a:extLst>
            <a:ext uri="{FF2B5EF4-FFF2-40B4-BE49-F238E27FC236}">
              <a16:creationId xmlns:a16="http://schemas.microsoft.com/office/drawing/2014/main" id="{C53D193C-7306-42C3-AE34-EA54E3B9251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07" name="テキスト ボックス 506">
          <a:extLst>
            <a:ext uri="{FF2B5EF4-FFF2-40B4-BE49-F238E27FC236}">
              <a16:creationId xmlns:a16="http://schemas.microsoft.com/office/drawing/2014/main" id="{D8515D2F-0957-4FD1-82DE-9642E1E1C6A4}"/>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08" name="直線コネクタ 507">
          <a:extLst>
            <a:ext uri="{FF2B5EF4-FFF2-40B4-BE49-F238E27FC236}">
              <a16:creationId xmlns:a16="http://schemas.microsoft.com/office/drawing/2014/main" id="{4EEA5712-54D7-40CE-B46F-68160C81C18E}"/>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509" name="テキスト ボックス 508">
          <a:extLst>
            <a:ext uri="{FF2B5EF4-FFF2-40B4-BE49-F238E27FC236}">
              <a16:creationId xmlns:a16="http://schemas.microsoft.com/office/drawing/2014/main" id="{FFA82BA4-D3E7-4D25-9140-C185F11C7EFF}"/>
            </a:ext>
          </a:extLst>
        </xdr:cNvPr>
        <xdr:cNvSpPr txBox="1"/>
      </xdr:nvSpPr>
      <xdr:spPr>
        <a:xfrm>
          <a:off x="11978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10" name="直線コネクタ 509">
          <a:extLst>
            <a:ext uri="{FF2B5EF4-FFF2-40B4-BE49-F238E27FC236}">
              <a16:creationId xmlns:a16="http://schemas.microsoft.com/office/drawing/2014/main" id="{A534D2B3-711A-4710-9440-9CBF6CDF6DA0}"/>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11" name="テキスト ボックス 510">
          <a:extLst>
            <a:ext uri="{FF2B5EF4-FFF2-40B4-BE49-F238E27FC236}">
              <a16:creationId xmlns:a16="http://schemas.microsoft.com/office/drawing/2014/main" id="{DE485533-5322-435D-B0C0-A35590591763}"/>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12" name="直線コネクタ 511">
          <a:extLst>
            <a:ext uri="{FF2B5EF4-FFF2-40B4-BE49-F238E27FC236}">
              <a16:creationId xmlns:a16="http://schemas.microsoft.com/office/drawing/2014/main" id="{C1A864A5-D69E-4DD6-B55D-16F8C58400FE}"/>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13" name="テキスト ボックス 512">
          <a:extLst>
            <a:ext uri="{FF2B5EF4-FFF2-40B4-BE49-F238E27FC236}">
              <a16:creationId xmlns:a16="http://schemas.microsoft.com/office/drawing/2014/main" id="{F4E45A43-835D-4A6D-8316-3E3241F9D6AC}"/>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14" name="直線コネクタ 513">
          <a:extLst>
            <a:ext uri="{FF2B5EF4-FFF2-40B4-BE49-F238E27FC236}">
              <a16:creationId xmlns:a16="http://schemas.microsoft.com/office/drawing/2014/main" id="{BCFBD6C3-5234-42D6-80BD-290013B96DDA}"/>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15" name="テキスト ボックス 514">
          <a:extLst>
            <a:ext uri="{FF2B5EF4-FFF2-40B4-BE49-F238E27FC236}">
              <a16:creationId xmlns:a16="http://schemas.microsoft.com/office/drawing/2014/main" id="{01093797-DB4D-43B7-BDE8-7DD78F59BD6B}"/>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16" name="直線コネクタ 515">
          <a:extLst>
            <a:ext uri="{FF2B5EF4-FFF2-40B4-BE49-F238E27FC236}">
              <a16:creationId xmlns:a16="http://schemas.microsoft.com/office/drawing/2014/main" id="{84C09881-AA1E-41D6-B94A-8CD1E3842DB6}"/>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17" name="テキスト ボックス 516">
          <a:extLst>
            <a:ext uri="{FF2B5EF4-FFF2-40B4-BE49-F238E27FC236}">
              <a16:creationId xmlns:a16="http://schemas.microsoft.com/office/drawing/2014/main" id="{38448681-714E-4D97-B63B-EA64507A7994}"/>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18" name="【学校施設】&#10;有形固定資産減価償却率グラフ枠">
          <a:extLst>
            <a:ext uri="{FF2B5EF4-FFF2-40B4-BE49-F238E27FC236}">
              <a16:creationId xmlns:a16="http://schemas.microsoft.com/office/drawing/2014/main" id="{390840C2-4BC7-4C94-8EE9-8C78671AF937}"/>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139446</xdr:rowOff>
    </xdr:from>
    <xdr:to>
      <xdr:col>85</xdr:col>
      <xdr:colOff>126364</xdr:colOff>
      <xdr:row>62</xdr:row>
      <xdr:rowOff>144018</xdr:rowOff>
    </xdr:to>
    <xdr:cxnSp macro="">
      <xdr:nvCxnSpPr>
        <xdr:cNvPr id="519" name="直線コネクタ 518">
          <a:extLst>
            <a:ext uri="{FF2B5EF4-FFF2-40B4-BE49-F238E27FC236}">
              <a16:creationId xmlns:a16="http://schemas.microsoft.com/office/drawing/2014/main" id="{8289ED82-8EA1-4F96-94B9-8DB3A6EA82F2}"/>
            </a:ext>
          </a:extLst>
        </xdr:cNvPr>
        <xdr:cNvCxnSpPr/>
      </xdr:nvCxnSpPr>
      <xdr:spPr>
        <a:xfrm flipV="1">
          <a:off x="16318864" y="9569196"/>
          <a:ext cx="0" cy="1204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147845</xdr:rowOff>
    </xdr:from>
    <xdr:ext cx="405111" cy="259045"/>
    <xdr:sp macro="" textlink="">
      <xdr:nvSpPr>
        <xdr:cNvPr id="520" name="【学校施設】&#10;有形固定資産減価償却率最小値テキスト">
          <a:extLst>
            <a:ext uri="{FF2B5EF4-FFF2-40B4-BE49-F238E27FC236}">
              <a16:creationId xmlns:a16="http://schemas.microsoft.com/office/drawing/2014/main" id="{6E6A71BC-34C0-4E29-8F10-1C1E5C355380}"/>
            </a:ext>
          </a:extLst>
        </xdr:cNvPr>
        <xdr:cNvSpPr txBox="1"/>
      </xdr:nvSpPr>
      <xdr:spPr>
        <a:xfrm>
          <a:off x="16357600" y="10777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144018</xdr:rowOff>
    </xdr:from>
    <xdr:to>
      <xdr:col>86</xdr:col>
      <xdr:colOff>25400</xdr:colOff>
      <xdr:row>62</xdr:row>
      <xdr:rowOff>144018</xdr:rowOff>
    </xdr:to>
    <xdr:cxnSp macro="">
      <xdr:nvCxnSpPr>
        <xdr:cNvPr id="521" name="直線コネクタ 520">
          <a:extLst>
            <a:ext uri="{FF2B5EF4-FFF2-40B4-BE49-F238E27FC236}">
              <a16:creationId xmlns:a16="http://schemas.microsoft.com/office/drawing/2014/main" id="{2C1CB339-D90A-489E-8438-8F516E812AF3}"/>
            </a:ext>
          </a:extLst>
        </xdr:cNvPr>
        <xdr:cNvCxnSpPr/>
      </xdr:nvCxnSpPr>
      <xdr:spPr>
        <a:xfrm>
          <a:off x="16230600" y="10773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86123</xdr:rowOff>
    </xdr:from>
    <xdr:ext cx="405111" cy="259045"/>
    <xdr:sp macro="" textlink="">
      <xdr:nvSpPr>
        <xdr:cNvPr id="522" name="【学校施設】&#10;有形固定資産減価償却率最大値テキスト">
          <a:extLst>
            <a:ext uri="{FF2B5EF4-FFF2-40B4-BE49-F238E27FC236}">
              <a16:creationId xmlns:a16="http://schemas.microsoft.com/office/drawing/2014/main" id="{6B877086-4C94-4E80-A4C7-33215590198A}"/>
            </a:ext>
          </a:extLst>
        </xdr:cNvPr>
        <xdr:cNvSpPr txBox="1"/>
      </xdr:nvSpPr>
      <xdr:spPr>
        <a:xfrm>
          <a:off x="16357600" y="9344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139446</xdr:rowOff>
    </xdr:from>
    <xdr:to>
      <xdr:col>86</xdr:col>
      <xdr:colOff>25400</xdr:colOff>
      <xdr:row>55</xdr:row>
      <xdr:rowOff>139446</xdr:rowOff>
    </xdr:to>
    <xdr:cxnSp macro="">
      <xdr:nvCxnSpPr>
        <xdr:cNvPr id="523" name="直線コネクタ 522">
          <a:extLst>
            <a:ext uri="{FF2B5EF4-FFF2-40B4-BE49-F238E27FC236}">
              <a16:creationId xmlns:a16="http://schemas.microsoft.com/office/drawing/2014/main" id="{073250D0-2B02-4474-8316-B160079943B0}"/>
            </a:ext>
          </a:extLst>
        </xdr:cNvPr>
        <xdr:cNvCxnSpPr/>
      </xdr:nvCxnSpPr>
      <xdr:spPr>
        <a:xfrm>
          <a:off x="16230600" y="956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14495</xdr:rowOff>
    </xdr:from>
    <xdr:ext cx="405111" cy="259045"/>
    <xdr:sp macro="" textlink="">
      <xdr:nvSpPr>
        <xdr:cNvPr id="524" name="【学校施設】&#10;有形固定資産減価償却率平均値テキスト">
          <a:extLst>
            <a:ext uri="{FF2B5EF4-FFF2-40B4-BE49-F238E27FC236}">
              <a16:creationId xmlns:a16="http://schemas.microsoft.com/office/drawing/2014/main" id="{458BD401-B94E-4E01-AB4B-8A54E93F0D2D}"/>
            </a:ext>
          </a:extLst>
        </xdr:cNvPr>
        <xdr:cNvSpPr txBox="1"/>
      </xdr:nvSpPr>
      <xdr:spPr>
        <a:xfrm>
          <a:off x="16357600" y="101300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36068</xdr:rowOff>
    </xdr:from>
    <xdr:to>
      <xdr:col>85</xdr:col>
      <xdr:colOff>177800</xdr:colOff>
      <xdr:row>59</xdr:row>
      <xdr:rowOff>137668</xdr:rowOff>
    </xdr:to>
    <xdr:sp macro="" textlink="">
      <xdr:nvSpPr>
        <xdr:cNvPr id="525" name="フローチャート: 判断 524">
          <a:extLst>
            <a:ext uri="{FF2B5EF4-FFF2-40B4-BE49-F238E27FC236}">
              <a16:creationId xmlns:a16="http://schemas.microsoft.com/office/drawing/2014/main" id="{A0F1B26E-68CB-4EDA-84B6-EA46E413F1A0}"/>
            </a:ext>
          </a:extLst>
        </xdr:cNvPr>
        <xdr:cNvSpPr/>
      </xdr:nvSpPr>
      <xdr:spPr>
        <a:xfrm>
          <a:off x="16268700" y="1015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33782</xdr:rowOff>
    </xdr:from>
    <xdr:to>
      <xdr:col>81</xdr:col>
      <xdr:colOff>101600</xdr:colOff>
      <xdr:row>59</xdr:row>
      <xdr:rowOff>135382</xdr:rowOff>
    </xdr:to>
    <xdr:sp macro="" textlink="">
      <xdr:nvSpPr>
        <xdr:cNvPr id="526" name="フローチャート: 判断 525">
          <a:extLst>
            <a:ext uri="{FF2B5EF4-FFF2-40B4-BE49-F238E27FC236}">
              <a16:creationId xmlns:a16="http://schemas.microsoft.com/office/drawing/2014/main" id="{BC825D2E-A761-4AAB-95D5-7AD0714D126C}"/>
            </a:ext>
          </a:extLst>
        </xdr:cNvPr>
        <xdr:cNvSpPr/>
      </xdr:nvSpPr>
      <xdr:spPr>
        <a:xfrm>
          <a:off x="15430500" y="1014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54356</xdr:rowOff>
    </xdr:from>
    <xdr:to>
      <xdr:col>76</xdr:col>
      <xdr:colOff>165100</xdr:colOff>
      <xdr:row>59</xdr:row>
      <xdr:rowOff>155956</xdr:rowOff>
    </xdr:to>
    <xdr:sp macro="" textlink="">
      <xdr:nvSpPr>
        <xdr:cNvPr id="527" name="フローチャート: 判断 526">
          <a:extLst>
            <a:ext uri="{FF2B5EF4-FFF2-40B4-BE49-F238E27FC236}">
              <a16:creationId xmlns:a16="http://schemas.microsoft.com/office/drawing/2014/main" id="{555D9A1E-6BF0-41FE-982A-D5EF25FC69B8}"/>
            </a:ext>
          </a:extLst>
        </xdr:cNvPr>
        <xdr:cNvSpPr/>
      </xdr:nvSpPr>
      <xdr:spPr>
        <a:xfrm>
          <a:off x="14541500" y="1016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22352</xdr:rowOff>
    </xdr:from>
    <xdr:to>
      <xdr:col>72</xdr:col>
      <xdr:colOff>38100</xdr:colOff>
      <xdr:row>59</xdr:row>
      <xdr:rowOff>123952</xdr:rowOff>
    </xdr:to>
    <xdr:sp macro="" textlink="">
      <xdr:nvSpPr>
        <xdr:cNvPr id="528" name="フローチャート: 判断 527">
          <a:extLst>
            <a:ext uri="{FF2B5EF4-FFF2-40B4-BE49-F238E27FC236}">
              <a16:creationId xmlns:a16="http://schemas.microsoft.com/office/drawing/2014/main" id="{2990A7A4-8079-47B6-9EFF-6763B84B2298}"/>
            </a:ext>
          </a:extLst>
        </xdr:cNvPr>
        <xdr:cNvSpPr/>
      </xdr:nvSpPr>
      <xdr:spPr>
        <a:xfrm>
          <a:off x="13652500" y="1013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10922</xdr:rowOff>
    </xdr:from>
    <xdr:to>
      <xdr:col>67</xdr:col>
      <xdr:colOff>101600</xdr:colOff>
      <xdr:row>59</xdr:row>
      <xdr:rowOff>112522</xdr:rowOff>
    </xdr:to>
    <xdr:sp macro="" textlink="">
      <xdr:nvSpPr>
        <xdr:cNvPr id="529" name="フローチャート: 判断 528">
          <a:extLst>
            <a:ext uri="{FF2B5EF4-FFF2-40B4-BE49-F238E27FC236}">
              <a16:creationId xmlns:a16="http://schemas.microsoft.com/office/drawing/2014/main" id="{8790DE63-20CB-4AD1-B1CC-5C1B28C6A8BD}"/>
            </a:ext>
          </a:extLst>
        </xdr:cNvPr>
        <xdr:cNvSpPr/>
      </xdr:nvSpPr>
      <xdr:spPr>
        <a:xfrm>
          <a:off x="12763500" y="10126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0" name="テキスト ボックス 529">
          <a:extLst>
            <a:ext uri="{FF2B5EF4-FFF2-40B4-BE49-F238E27FC236}">
              <a16:creationId xmlns:a16="http://schemas.microsoft.com/office/drawing/2014/main" id="{74DEB8AE-6E92-4A58-9CDA-5C04882A66F3}"/>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1" name="テキスト ボックス 530">
          <a:extLst>
            <a:ext uri="{FF2B5EF4-FFF2-40B4-BE49-F238E27FC236}">
              <a16:creationId xmlns:a16="http://schemas.microsoft.com/office/drawing/2014/main" id="{66082BDD-EBE2-4464-9F07-3101C261C896}"/>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2" name="テキスト ボックス 531">
          <a:extLst>
            <a:ext uri="{FF2B5EF4-FFF2-40B4-BE49-F238E27FC236}">
              <a16:creationId xmlns:a16="http://schemas.microsoft.com/office/drawing/2014/main" id="{87E2A6C0-A08F-4C5F-985C-93365CC6137E}"/>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3" name="テキスト ボックス 532">
          <a:extLst>
            <a:ext uri="{FF2B5EF4-FFF2-40B4-BE49-F238E27FC236}">
              <a16:creationId xmlns:a16="http://schemas.microsoft.com/office/drawing/2014/main" id="{2AF802EB-AE97-42F7-9278-D3D2E11684A7}"/>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34" name="テキスト ボックス 533">
          <a:extLst>
            <a:ext uri="{FF2B5EF4-FFF2-40B4-BE49-F238E27FC236}">
              <a16:creationId xmlns:a16="http://schemas.microsoft.com/office/drawing/2014/main" id="{7326F1F9-E15F-40F5-89E4-CEAF184FAD3E}"/>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8636</xdr:rowOff>
    </xdr:from>
    <xdr:to>
      <xdr:col>85</xdr:col>
      <xdr:colOff>177800</xdr:colOff>
      <xdr:row>58</xdr:row>
      <xdr:rowOff>110236</xdr:rowOff>
    </xdr:to>
    <xdr:sp macro="" textlink="">
      <xdr:nvSpPr>
        <xdr:cNvPr id="535" name="楕円 534">
          <a:extLst>
            <a:ext uri="{FF2B5EF4-FFF2-40B4-BE49-F238E27FC236}">
              <a16:creationId xmlns:a16="http://schemas.microsoft.com/office/drawing/2014/main" id="{8DB9A3BC-F2F0-4252-A0D9-B679E647E66E}"/>
            </a:ext>
          </a:extLst>
        </xdr:cNvPr>
        <xdr:cNvSpPr/>
      </xdr:nvSpPr>
      <xdr:spPr>
        <a:xfrm>
          <a:off x="16268700" y="995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31513</xdr:rowOff>
    </xdr:from>
    <xdr:ext cx="405111" cy="259045"/>
    <xdr:sp macro="" textlink="">
      <xdr:nvSpPr>
        <xdr:cNvPr id="536" name="【学校施設】&#10;有形固定資産減価償却率該当値テキスト">
          <a:extLst>
            <a:ext uri="{FF2B5EF4-FFF2-40B4-BE49-F238E27FC236}">
              <a16:creationId xmlns:a16="http://schemas.microsoft.com/office/drawing/2014/main" id="{0EC6B93D-9D81-43EC-B547-A9A43A8DB91D}"/>
            </a:ext>
          </a:extLst>
        </xdr:cNvPr>
        <xdr:cNvSpPr txBox="1"/>
      </xdr:nvSpPr>
      <xdr:spPr>
        <a:xfrm>
          <a:off x="16357600" y="9804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152654</xdr:rowOff>
    </xdr:from>
    <xdr:to>
      <xdr:col>81</xdr:col>
      <xdr:colOff>101600</xdr:colOff>
      <xdr:row>58</xdr:row>
      <xdr:rowOff>82804</xdr:rowOff>
    </xdr:to>
    <xdr:sp macro="" textlink="">
      <xdr:nvSpPr>
        <xdr:cNvPr id="537" name="楕円 536">
          <a:extLst>
            <a:ext uri="{FF2B5EF4-FFF2-40B4-BE49-F238E27FC236}">
              <a16:creationId xmlns:a16="http://schemas.microsoft.com/office/drawing/2014/main" id="{8CF1D490-08E1-4353-9D73-E8805DF8B521}"/>
            </a:ext>
          </a:extLst>
        </xdr:cNvPr>
        <xdr:cNvSpPr/>
      </xdr:nvSpPr>
      <xdr:spPr>
        <a:xfrm>
          <a:off x="15430500" y="9925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32004</xdr:rowOff>
    </xdr:from>
    <xdr:to>
      <xdr:col>85</xdr:col>
      <xdr:colOff>127000</xdr:colOff>
      <xdr:row>58</xdr:row>
      <xdr:rowOff>59436</xdr:rowOff>
    </xdr:to>
    <xdr:cxnSp macro="">
      <xdr:nvCxnSpPr>
        <xdr:cNvPr id="538" name="直線コネクタ 537">
          <a:extLst>
            <a:ext uri="{FF2B5EF4-FFF2-40B4-BE49-F238E27FC236}">
              <a16:creationId xmlns:a16="http://schemas.microsoft.com/office/drawing/2014/main" id="{D2872028-4F7E-4E80-B3D0-E10E71452645}"/>
            </a:ext>
          </a:extLst>
        </xdr:cNvPr>
        <xdr:cNvCxnSpPr/>
      </xdr:nvCxnSpPr>
      <xdr:spPr>
        <a:xfrm>
          <a:off x="15481300" y="9976104"/>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70358</xdr:rowOff>
    </xdr:from>
    <xdr:to>
      <xdr:col>76</xdr:col>
      <xdr:colOff>165100</xdr:colOff>
      <xdr:row>59</xdr:row>
      <xdr:rowOff>508</xdr:rowOff>
    </xdr:to>
    <xdr:sp macro="" textlink="">
      <xdr:nvSpPr>
        <xdr:cNvPr id="539" name="楕円 538">
          <a:extLst>
            <a:ext uri="{FF2B5EF4-FFF2-40B4-BE49-F238E27FC236}">
              <a16:creationId xmlns:a16="http://schemas.microsoft.com/office/drawing/2014/main" id="{8AD60C0D-B0AB-4FB2-85C6-0B9F7BD8919A}"/>
            </a:ext>
          </a:extLst>
        </xdr:cNvPr>
        <xdr:cNvSpPr/>
      </xdr:nvSpPr>
      <xdr:spPr>
        <a:xfrm>
          <a:off x="14541500" y="10014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32004</xdr:rowOff>
    </xdr:from>
    <xdr:to>
      <xdr:col>81</xdr:col>
      <xdr:colOff>50800</xdr:colOff>
      <xdr:row>58</xdr:row>
      <xdr:rowOff>121158</xdr:rowOff>
    </xdr:to>
    <xdr:cxnSp macro="">
      <xdr:nvCxnSpPr>
        <xdr:cNvPr id="540" name="直線コネクタ 539">
          <a:extLst>
            <a:ext uri="{FF2B5EF4-FFF2-40B4-BE49-F238E27FC236}">
              <a16:creationId xmlns:a16="http://schemas.microsoft.com/office/drawing/2014/main" id="{B379A9BF-8C89-4FD8-BD3F-37DD397F8025}"/>
            </a:ext>
          </a:extLst>
        </xdr:cNvPr>
        <xdr:cNvCxnSpPr/>
      </xdr:nvCxnSpPr>
      <xdr:spPr>
        <a:xfrm flipV="1">
          <a:off x="14592300" y="9976104"/>
          <a:ext cx="889000" cy="89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17780</xdr:rowOff>
    </xdr:from>
    <xdr:to>
      <xdr:col>72</xdr:col>
      <xdr:colOff>38100</xdr:colOff>
      <xdr:row>58</xdr:row>
      <xdr:rowOff>119380</xdr:rowOff>
    </xdr:to>
    <xdr:sp macro="" textlink="">
      <xdr:nvSpPr>
        <xdr:cNvPr id="541" name="楕円 540">
          <a:extLst>
            <a:ext uri="{FF2B5EF4-FFF2-40B4-BE49-F238E27FC236}">
              <a16:creationId xmlns:a16="http://schemas.microsoft.com/office/drawing/2014/main" id="{152CDC21-E62E-4352-B880-708CE9D03FB1}"/>
            </a:ext>
          </a:extLst>
        </xdr:cNvPr>
        <xdr:cNvSpPr/>
      </xdr:nvSpPr>
      <xdr:spPr>
        <a:xfrm>
          <a:off x="13652500" y="996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68580</xdr:rowOff>
    </xdr:from>
    <xdr:to>
      <xdr:col>76</xdr:col>
      <xdr:colOff>114300</xdr:colOff>
      <xdr:row>58</xdr:row>
      <xdr:rowOff>121158</xdr:rowOff>
    </xdr:to>
    <xdr:cxnSp macro="">
      <xdr:nvCxnSpPr>
        <xdr:cNvPr id="542" name="直線コネクタ 541">
          <a:extLst>
            <a:ext uri="{FF2B5EF4-FFF2-40B4-BE49-F238E27FC236}">
              <a16:creationId xmlns:a16="http://schemas.microsoft.com/office/drawing/2014/main" id="{A0155454-79C6-4A94-8920-920E888E1AC8}"/>
            </a:ext>
          </a:extLst>
        </xdr:cNvPr>
        <xdr:cNvCxnSpPr/>
      </xdr:nvCxnSpPr>
      <xdr:spPr>
        <a:xfrm>
          <a:off x="13703300" y="10012680"/>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54356</xdr:rowOff>
    </xdr:from>
    <xdr:to>
      <xdr:col>67</xdr:col>
      <xdr:colOff>101600</xdr:colOff>
      <xdr:row>59</xdr:row>
      <xdr:rowOff>155956</xdr:rowOff>
    </xdr:to>
    <xdr:sp macro="" textlink="">
      <xdr:nvSpPr>
        <xdr:cNvPr id="543" name="楕円 542">
          <a:extLst>
            <a:ext uri="{FF2B5EF4-FFF2-40B4-BE49-F238E27FC236}">
              <a16:creationId xmlns:a16="http://schemas.microsoft.com/office/drawing/2014/main" id="{13431721-C61F-4BBD-A267-FA7A48B1598A}"/>
            </a:ext>
          </a:extLst>
        </xdr:cNvPr>
        <xdr:cNvSpPr/>
      </xdr:nvSpPr>
      <xdr:spPr>
        <a:xfrm>
          <a:off x="12763500" y="10169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68580</xdr:rowOff>
    </xdr:from>
    <xdr:to>
      <xdr:col>71</xdr:col>
      <xdr:colOff>177800</xdr:colOff>
      <xdr:row>59</xdr:row>
      <xdr:rowOff>105156</xdr:rowOff>
    </xdr:to>
    <xdr:cxnSp macro="">
      <xdr:nvCxnSpPr>
        <xdr:cNvPr id="544" name="直線コネクタ 543">
          <a:extLst>
            <a:ext uri="{FF2B5EF4-FFF2-40B4-BE49-F238E27FC236}">
              <a16:creationId xmlns:a16="http://schemas.microsoft.com/office/drawing/2014/main" id="{FA5EE504-2533-4987-B4C8-7480508D6477}"/>
            </a:ext>
          </a:extLst>
        </xdr:cNvPr>
        <xdr:cNvCxnSpPr/>
      </xdr:nvCxnSpPr>
      <xdr:spPr>
        <a:xfrm flipV="1">
          <a:off x="12814300" y="10012680"/>
          <a:ext cx="889000" cy="208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126509</xdr:rowOff>
    </xdr:from>
    <xdr:ext cx="405111" cy="259045"/>
    <xdr:sp macro="" textlink="">
      <xdr:nvSpPr>
        <xdr:cNvPr id="545" name="n_1aveValue【学校施設】&#10;有形固定資産減価償却率">
          <a:extLst>
            <a:ext uri="{FF2B5EF4-FFF2-40B4-BE49-F238E27FC236}">
              <a16:creationId xmlns:a16="http://schemas.microsoft.com/office/drawing/2014/main" id="{23DA6305-B6D5-42D3-B516-5B471B710A63}"/>
            </a:ext>
          </a:extLst>
        </xdr:cNvPr>
        <xdr:cNvSpPr txBox="1"/>
      </xdr:nvSpPr>
      <xdr:spPr>
        <a:xfrm>
          <a:off x="15266044" y="10242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147083</xdr:rowOff>
    </xdr:from>
    <xdr:ext cx="405111" cy="259045"/>
    <xdr:sp macro="" textlink="">
      <xdr:nvSpPr>
        <xdr:cNvPr id="546" name="n_2aveValue【学校施設】&#10;有形固定資産減価償却率">
          <a:extLst>
            <a:ext uri="{FF2B5EF4-FFF2-40B4-BE49-F238E27FC236}">
              <a16:creationId xmlns:a16="http://schemas.microsoft.com/office/drawing/2014/main" id="{AF454645-9BD9-411D-8AF2-AF7A94481CB7}"/>
            </a:ext>
          </a:extLst>
        </xdr:cNvPr>
        <xdr:cNvSpPr txBox="1"/>
      </xdr:nvSpPr>
      <xdr:spPr>
        <a:xfrm>
          <a:off x="14389744" y="10262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115079</xdr:rowOff>
    </xdr:from>
    <xdr:ext cx="405111" cy="259045"/>
    <xdr:sp macro="" textlink="">
      <xdr:nvSpPr>
        <xdr:cNvPr id="547" name="n_3aveValue【学校施設】&#10;有形固定資産減価償却率">
          <a:extLst>
            <a:ext uri="{FF2B5EF4-FFF2-40B4-BE49-F238E27FC236}">
              <a16:creationId xmlns:a16="http://schemas.microsoft.com/office/drawing/2014/main" id="{F22B6254-5F55-49A3-A099-3584E265CC50}"/>
            </a:ext>
          </a:extLst>
        </xdr:cNvPr>
        <xdr:cNvSpPr txBox="1"/>
      </xdr:nvSpPr>
      <xdr:spPr>
        <a:xfrm>
          <a:off x="13500744" y="10230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129049</xdr:rowOff>
    </xdr:from>
    <xdr:ext cx="405111" cy="259045"/>
    <xdr:sp macro="" textlink="">
      <xdr:nvSpPr>
        <xdr:cNvPr id="548" name="n_4aveValue【学校施設】&#10;有形固定資産減価償却率">
          <a:extLst>
            <a:ext uri="{FF2B5EF4-FFF2-40B4-BE49-F238E27FC236}">
              <a16:creationId xmlns:a16="http://schemas.microsoft.com/office/drawing/2014/main" id="{BA41D186-DAF3-4BD8-BC4D-220F7A767675}"/>
            </a:ext>
          </a:extLst>
        </xdr:cNvPr>
        <xdr:cNvSpPr txBox="1"/>
      </xdr:nvSpPr>
      <xdr:spPr>
        <a:xfrm>
          <a:off x="12611744" y="9901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99331</xdr:rowOff>
    </xdr:from>
    <xdr:ext cx="405111" cy="259045"/>
    <xdr:sp macro="" textlink="">
      <xdr:nvSpPr>
        <xdr:cNvPr id="549" name="n_1mainValue【学校施設】&#10;有形固定資産減価償却率">
          <a:extLst>
            <a:ext uri="{FF2B5EF4-FFF2-40B4-BE49-F238E27FC236}">
              <a16:creationId xmlns:a16="http://schemas.microsoft.com/office/drawing/2014/main" id="{6108BC64-6EEB-4766-95F3-3EE0779C9A65}"/>
            </a:ext>
          </a:extLst>
        </xdr:cNvPr>
        <xdr:cNvSpPr txBox="1"/>
      </xdr:nvSpPr>
      <xdr:spPr>
        <a:xfrm>
          <a:off x="15266044" y="9700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17035</xdr:rowOff>
    </xdr:from>
    <xdr:ext cx="405111" cy="259045"/>
    <xdr:sp macro="" textlink="">
      <xdr:nvSpPr>
        <xdr:cNvPr id="550" name="n_2mainValue【学校施設】&#10;有形固定資産減価償却率">
          <a:extLst>
            <a:ext uri="{FF2B5EF4-FFF2-40B4-BE49-F238E27FC236}">
              <a16:creationId xmlns:a16="http://schemas.microsoft.com/office/drawing/2014/main" id="{10CC6F31-9E5C-4F6B-BF5D-514AF152EE45}"/>
            </a:ext>
          </a:extLst>
        </xdr:cNvPr>
        <xdr:cNvSpPr txBox="1"/>
      </xdr:nvSpPr>
      <xdr:spPr>
        <a:xfrm>
          <a:off x="14389744" y="9789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135907</xdr:rowOff>
    </xdr:from>
    <xdr:ext cx="405111" cy="259045"/>
    <xdr:sp macro="" textlink="">
      <xdr:nvSpPr>
        <xdr:cNvPr id="551" name="n_3mainValue【学校施設】&#10;有形固定資産減価償却率">
          <a:extLst>
            <a:ext uri="{FF2B5EF4-FFF2-40B4-BE49-F238E27FC236}">
              <a16:creationId xmlns:a16="http://schemas.microsoft.com/office/drawing/2014/main" id="{C9AEE018-F89B-4437-BBDD-F6FF32BE4633}"/>
            </a:ext>
          </a:extLst>
        </xdr:cNvPr>
        <xdr:cNvSpPr txBox="1"/>
      </xdr:nvSpPr>
      <xdr:spPr>
        <a:xfrm>
          <a:off x="13500744" y="973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147083</xdr:rowOff>
    </xdr:from>
    <xdr:ext cx="405111" cy="259045"/>
    <xdr:sp macro="" textlink="">
      <xdr:nvSpPr>
        <xdr:cNvPr id="552" name="n_4mainValue【学校施設】&#10;有形固定資産減価償却率">
          <a:extLst>
            <a:ext uri="{FF2B5EF4-FFF2-40B4-BE49-F238E27FC236}">
              <a16:creationId xmlns:a16="http://schemas.microsoft.com/office/drawing/2014/main" id="{E8BDEF11-14AB-4B01-AC80-AF79CFCB0EB1}"/>
            </a:ext>
          </a:extLst>
        </xdr:cNvPr>
        <xdr:cNvSpPr txBox="1"/>
      </xdr:nvSpPr>
      <xdr:spPr>
        <a:xfrm>
          <a:off x="12611744" y="10262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3" name="正方形/長方形 552">
          <a:extLst>
            <a:ext uri="{FF2B5EF4-FFF2-40B4-BE49-F238E27FC236}">
              <a16:creationId xmlns:a16="http://schemas.microsoft.com/office/drawing/2014/main" id="{E4230ADC-BFFE-443A-95ED-6C22A4CFE60A}"/>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4" name="正方形/長方形 553">
          <a:extLst>
            <a:ext uri="{FF2B5EF4-FFF2-40B4-BE49-F238E27FC236}">
              <a16:creationId xmlns:a16="http://schemas.microsoft.com/office/drawing/2014/main" id="{28E72DAA-E107-4275-B1EE-954FACAB2DDB}"/>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5" name="正方形/長方形 554">
          <a:extLst>
            <a:ext uri="{FF2B5EF4-FFF2-40B4-BE49-F238E27FC236}">
              <a16:creationId xmlns:a16="http://schemas.microsoft.com/office/drawing/2014/main" id="{2F92C305-07CC-4307-85D3-936E3E501C11}"/>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56" name="正方形/長方形 555">
          <a:extLst>
            <a:ext uri="{FF2B5EF4-FFF2-40B4-BE49-F238E27FC236}">
              <a16:creationId xmlns:a16="http://schemas.microsoft.com/office/drawing/2014/main" id="{4DA0DD3D-102B-47E1-89BD-32569B484A15}"/>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57" name="正方形/長方形 556">
          <a:extLst>
            <a:ext uri="{FF2B5EF4-FFF2-40B4-BE49-F238E27FC236}">
              <a16:creationId xmlns:a16="http://schemas.microsoft.com/office/drawing/2014/main" id="{CB511875-3A13-4C9C-B12A-5CF9BB488A6E}"/>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58" name="正方形/長方形 557">
          <a:extLst>
            <a:ext uri="{FF2B5EF4-FFF2-40B4-BE49-F238E27FC236}">
              <a16:creationId xmlns:a16="http://schemas.microsoft.com/office/drawing/2014/main" id="{BF752D9B-4711-463F-903A-0B41991E28B5}"/>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59" name="正方形/長方形 558">
          <a:extLst>
            <a:ext uri="{FF2B5EF4-FFF2-40B4-BE49-F238E27FC236}">
              <a16:creationId xmlns:a16="http://schemas.microsoft.com/office/drawing/2014/main" id="{D72582CC-F79E-4F2A-82F6-EB448A40F3EA}"/>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0" name="正方形/長方形 559">
          <a:extLst>
            <a:ext uri="{FF2B5EF4-FFF2-40B4-BE49-F238E27FC236}">
              <a16:creationId xmlns:a16="http://schemas.microsoft.com/office/drawing/2014/main" id="{EF744165-D33D-4AE5-97C7-C35A9EC292FD}"/>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1" name="テキスト ボックス 560">
          <a:extLst>
            <a:ext uri="{FF2B5EF4-FFF2-40B4-BE49-F238E27FC236}">
              <a16:creationId xmlns:a16="http://schemas.microsoft.com/office/drawing/2014/main" id="{105EA8A7-4822-4786-8174-A789F5C584AC}"/>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2" name="直線コネクタ 561">
          <a:extLst>
            <a:ext uri="{FF2B5EF4-FFF2-40B4-BE49-F238E27FC236}">
              <a16:creationId xmlns:a16="http://schemas.microsoft.com/office/drawing/2014/main" id="{53904297-1CBE-4D69-A3AA-51FA21810CCB}"/>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63" name="テキスト ボックス 562">
          <a:extLst>
            <a:ext uri="{FF2B5EF4-FFF2-40B4-BE49-F238E27FC236}">
              <a16:creationId xmlns:a16="http://schemas.microsoft.com/office/drawing/2014/main" id="{9734DA69-6A87-464C-89DA-421BCB8BDFF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64" name="直線コネクタ 563">
          <a:extLst>
            <a:ext uri="{FF2B5EF4-FFF2-40B4-BE49-F238E27FC236}">
              <a16:creationId xmlns:a16="http://schemas.microsoft.com/office/drawing/2014/main" id="{12BD6EB7-5644-4C67-8AC2-F1515B0A1464}"/>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65" name="テキスト ボックス 564">
          <a:extLst>
            <a:ext uri="{FF2B5EF4-FFF2-40B4-BE49-F238E27FC236}">
              <a16:creationId xmlns:a16="http://schemas.microsoft.com/office/drawing/2014/main" id="{FB5B9319-A6A7-4960-B37B-E381ABD9780F}"/>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66" name="直線コネクタ 565">
          <a:extLst>
            <a:ext uri="{FF2B5EF4-FFF2-40B4-BE49-F238E27FC236}">
              <a16:creationId xmlns:a16="http://schemas.microsoft.com/office/drawing/2014/main" id="{172E573E-2D66-481C-AF77-0B840BF84F7E}"/>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67" name="テキスト ボックス 566">
          <a:extLst>
            <a:ext uri="{FF2B5EF4-FFF2-40B4-BE49-F238E27FC236}">
              <a16:creationId xmlns:a16="http://schemas.microsoft.com/office/drawing/2014/main" id="{80E84AE9-FA07-44C7-BFBF-806E4CDCE715}"/>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68" name="直線コネクタ 567">
          <a:extLst>
            <a:ext uri="{FF2B5EF4-FFF2-40B4-BE49-F238E27FC236}">
              <a16:creationId xmlns:a16="http://schemas.microsoft.com/office/drawing/2014/main" id="{628C043A-3682-4AF8-AAD8-25269A15199D}"/>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69" name="テキスト ボックス 568">
          <a:extLst>
            <a:ext uri="{FF2B5EF4-FFF2-40B4-BE49-F238E27FC236}">
              <a16:creationId xmlns:a16="http://schemas.microsoft.com/office/drawing/2014/main" id="{B366B657-08C5-4CD0-9413-115E93C6749D}"/>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70" name="直線コネクタ 569">
          <a:extLst>
            <a:ext uri="{FF2B5EF4-FFF2-40B4-BE49-F238E27FC236}">
              <a16:creationId xmlns:a16="http://schemas.microsoft.com/office/drawing/2014/main" id="{AB4F2815-BE2A-4FBB-9C97-EE88C3D52DE7}"/>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71" name="テキスト ボックス 570">
          <a:extLst>
            <a:ext uri="{FF2B5EF4-FFF2-40B4-BE49-F238E27FC236}">
              <a16:creationId xmlns:a16="http://schemas.microsoft.com/office/drawing/2014/main" id="{00549EC1-080C-45B6-88A6-4A24D9B85C51}"/>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72" name="直線コネクタ 571">
          <a:extLst>
            <a:ext uri="{FF2B5EF4-FFF2-40B4-BE49-F238E27FC236}">
              <a16:creationId xmlns:a16="http://schemas.microsoft.com/office/drawing/2014/main" id="{0984DFCA-F7CF-4C0F-A7BE-B773732A3178}"/>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73" name="テキスト ボックス 572">
          <a:extLst>
            <a:ext uri="{FF2B5EF4-FFF2-40B4-BE49-F238E27FC236}">
              <a16:creationId xmlns:a16="http://schemas.microsoft.com/office/drawing/2014/main" id="{40C9C877-82BA-4214-B93D-B0E962DD24BD}"/>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4" name="直線コネクタ 573">
          <a:extLst>
            <a:ext uri="{FF2B5EF4-FFF2-40B4-BE49-F238E27FC236}">
              <a16:creationId xmlns:a16="http://schemas.microsoft.com/office/drawing/2014/main" id="{315DD954-C0A9-481A-BBA4-7F249BF2B4DB}"/>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5" name="テキスト ボックス 574">
          <a:extLst>
            <a:ext uri="{FF2B5EF4-FFF2-40B4-BE49-F238E27FC236}">
              <a16:creationId xmlns:a16="http://schemas.microsoft.com/office/drawing/2014/main" id="{AAC71788-EC8C-48D8-836B-C2F5A082A439}"/>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6" name="【学校施設】&#10;一人当たり面積グラフ枠">
          <a:extLst>
            <a:ext uri="{FF2B5EF4-FFF2-40B4-BE49-F238E27FC236}">
              <a16:creationId xmlns:a16="http://schemas.microsoft.com/office/drawing/2014/main" id="{1F18F767-7CFE-4E95-B869-AC530DED27FB}"/>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144018</xdr:rowOff>
    </xdr:from>
    <xdr:to>
      <xdr:col>116</xdr:col>
      <xdr:colOff>62864</xdr:colOff>
      <xdr:row>64</xdr:row>
      <xdr:rowOff>133731</xdr:rowOff>
    </xdr:to>
    <xdr:cxnSp macro="">
      <xdr:nvCxnSpPr>
        <xdr:cNvPr id="577" name="直線コネクタ 576">
          <a:extLst>
            <a:ext uri="{FF2B5EF4-FFF2-40B4-BE49-F238E27FC236}">
              <a16:creationId xmlns:a16="http://schemas.microsoft.com/office/drawing/2014/main" id="{72686A1B-71A4-42CC-B09E-1769F78A492F}"/>
            </a:ext>
          </a:extLst>
        </xdr:cNvPr>
        <xdr:cNvCxnSpPr/>
      </xdr:nvCxnSpPr>
      <xdr:spPr>
        <a:xfrm flipV="1">
          <a:off x="22160864" y="9745218"/>
          <a:ext cx="0" cy="1361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137558</xdr:rowOff>
    </xdr:from>
    <xdr:ext cx="469744" cy="259045"/>
    <xdr:sp macro="" textlink="">
      <xdr:nvSpPr>
        <xdr:cNvPr id="578" name="【学校施設】&#10;一人当たり面積最小値テキスト">
          <a:extLst>
            <a:ext uri="{FF2B5EF4-FFF2-40B4-BE49-F238E27FC236}">
              <a16:creationId xmlns:a16="http://schemas.microsoft.com/office/drawing/2014/main" id="{4549B2AB-F9B9-40EA-AB54-FBA9F030ECF1}"/>
            </a:ext>
          </a:extLst>
        </xdr:cNvPr>
        <xdr:cNvSpPr txBox="1"/>
      </xdr:nvSpPr>
      <xdr:spPr>
        <a:xfrm>
          <a:off x="22199600" y="11110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133731</xdr:rowOff>
    </xdr:from>
    <xdr:to>
      <xdr:col>116</xdr:col>
      <xdr:colOff>152400</xdr:colOff>
      <xdr:row>64</xdr:row>
      <xdr:rowOff>133731</xdr:rowOff>
    </xdr:to>
    <xdr:cxnSp macro="">
      <xdr:nvCxnSpPr>
        <xdr:cNvPr id="579" name="直線コネクタ 578">
          <a:extLst>
            <a:ext uri="{FF2B5EF4-FFF2-40B4-BE49-F238E27FC236}">
              <a16:creationId xmlns:a16="http://schemas.microsoft.com/office/drawing/2014/main" id="{F6F39D44-D1E0-401C-BA93-7C92F8040B66}"/>
            </a:ext>
          </a:extLst>
        </xdr:cNvPr>
        <xdr:cNvCxnSpPr/>
      </xdr:nvCxnSpPr>
      <xdr:spPr>
        <a:xfrm>
          <a:off x="22072600" y="11106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90695</xdr:rowOff>
    </xdr:from>
    <xdr:ext cx="469744" cy="259045"/>
    <xdr:sp macro="" textlink="">
      <xdr:nvSpPr>
        <xdr:cNvPr id="580" name="【学校施設】&#10;一人当たり面積最大値テキスト">
          <a:extLst>
            <a:ext uri="{FF2B5EF4-FFF2-40B4-BE49-F238E27FC236}">
              <a16:creationId xmlns:a16="http://schemas.microsoft.com/office/drawing/2014/main" id="{782CD94C-9296-463B-95A3-785E5847E2B0}"/>
            </a:ext>
          </a:extLst>
        </xdr:cNvPr>
        <xdr:cNvSpPr txBox="1"/>
      </xdr:nvSpPr>
      <xdr:spPr>
        <a:xfrm>
          <a:off x="22199600" y="9520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144018</xdr:rowOff>
    </xdr:from>
    <xdr:to>
      <xdr:col>116</xdr:col>
      <xdr:colOff>152400</xdr:colOff>
      <xdr:row>56</xdr:row>
      <xdr:rowOff>144018</xdr:rowOff>
    </xdr:to>
    <xdr:cxnSp macro="">
      <xdr:nvCxnSpPr>
        <xdr:cNvPr id="581" name="直線コネクタ 580">
          <a:extLst>
            <a:ext uri="{FF2B5EF4-FFF2-40B4-BE49-F238E27FC236}">
              <a16:creationId xmlns:a16="http://schemas.microsoft.com/office/drawing/2014/main" id="{035C6200-C0CE-45B9-9FB7-E33A79B5F383}"/>
            </a:ext>
          </a:extLst>
        </xdr:cNvPr>
        <xdr:cNvCxnSpPr/>
      </xdr:nvCxnSpPr>
      <xdr:spPr>
        <a:xfrm>
          <a:off x="22072600" y="9745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128668</xdr:rowOff>
    </xdr:from>
    <xdr:ext cx="469744" cy="259045"/>
    <xdr:sp macro="" textlink="">
      <xdr:nvSpPr>
        <xdr:cNvPr id="582" name="【学校施設】&#10;一人当たり面積平均値テキスト">
          <a:extLst>
            <a:ext uri="{FF2B5EF4-FFF2-40B4-BE49-F238E27FC236}">
              <a16:creationId xmlns:a16="http://schemas.microsoft.com/office/drawing/2014/main" id="{40188A95-9620-488A-A456-C27DACB06878}"/>
            </a:ext>
          </a:extLst>
        </xdr:cNvPr>
        <xdr:cNvSpPr txBox="1"/>
      </xdr:nvSpPr>
      <xdr:spPr>
        <a:xfrm>
          <a:off x="22199600" y="107585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105791</xdr:rowOff>
    </xdr:from>
    <xdr:to>
      <xdr:col>116</xdr:col>
      <xdr:colOff>114300</xdr:colOff>
      <xdr:row>64</xdr:row>
      <xdr:rowOff>35941</xdr:rowOff>
    </xdr:to>
    <xdr:sp macro="" textlink="">
      <xdr:nvSpPr>
        <xdr:cNvPr id="583" name="フローチャート: 判断 582">
          <a:extLst>
            <a:ext uri="{FF2B5EF4-FFF2-40B4-BE49-F238E27FC236}">
              <a16:creationId xmlns:a16="http://schemas.microsoft.com/office/drawing/2014/main" id="{02C8B673-DE14-4A0C-99C4-81998AC4BFBC}"/>
            </a:ext>
          </a:extLst>
        </xdr:cNvPr>
        <xdr:cNvSpPr/>
      </xdr:nvSpPr>
      <xdr:spPr>
        <a:xfrm>
          <a:off x="22110700" y="10907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97409</xdr:rowOff>
    </xdr:from>
    <xdr:to>
      <xdr:col>112</xdr:col>
      <xdr:colOff>38100</xdr:colOff>
      <xdr:row>64</xdr:row>
      <xdr:rowOff>27559</xdr:rowOff>
    </xdr:to>
    <xdr:sp macro="" textlink="">
      <xdr:nvSpPr>
        <xdr:cNvPr id="584" name="フローチャート: 判断 583">
          <a:extLst>
            <a:ext uri="{FF2B5EF4-FFF2-40B4-BE49-F238E27FC236}">
              <a16:creationId xmlns:a16="http://schemas.microsoft.com/office/drawing/2014/main" id="{E000D0D7-BDC6-4F0F-9C8F-94A488B1F051}"/>
            </a:ext>
          </a:extLst>
        </xdr:cNvPr>
        <xdr:cNvSpPr/>
      </xdr:nvSpPr>
      <xdr:spPr>
        <a:xfrm>
          <a:off x="21272500" y="10898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96647</xdr:rowOff>
    </xdr:from>
    <xdr:to>
      <xdr:col>107</xdr:col>
      <xdr:colOff>101600</xdr:colOff>
      <xdr:row>64</xdr:row>
      <xdr:rowOff>26797</xdr:rowOff>
    </xdr:to>
    <xdr:sp macro="" textlink="">
      <xdr:nvSpPr>
        <xdr:cNvPr id="585" name="フローチャート: 判断 584">
          <a:extLst>
            <a:ext uri="{FF2B5EF4-FFF2-40B4-BE49-F238E27FC236}">
              <a16:creationId xmlns:a16="http://schemas.microsoft.com/office/drawing/2014/main" id="{BBF1496D-A30F-4BE1-BC2D-B4DA8FB39620}"/>
            </a:ext>
          </a:extLst>
        </xdr:cNvPr>
        <xdr:cNvSpPr/>
      </xdr:nvSpPr>
      <xdr:spPr>
        <a:xfrm>
          <a:off x="20383500" y="10897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89408</xdr:rowOff>
    </xdr:from>
    <xdr:to>
      <xdr:col>102</xdr:col>
      <xdr:colOff>165100</xdr:colOff>
      <xdr:row>64</xdr:row>
      <xdr:rowOff>19558</xdr:rowOff>
    </xdr:to>
    <xdr:sp macro="" textlink="">
      <xdr:nvSpPr>
        <xdr:cNvPr id="586" name="フローチャート: 判断 585">
          <a:extLst>
            <a:ext uri="{FF2B5EF4-FFF2-40B4-BE49-F238E27FC236}">
              <a16:creationId xmlns:a16="http://schemas.microsoft.com/office/drawing/2014/main" id="{54E6ED76-1F22-4490-B99C-E49EE65C8BF5}"/>
            </a:ext>
          </a:extLst>
        </xdr:cNvPr>
        <xdr:cNvSpPr/>
      </xdr:nvSpPr>
      <xdr:spPr>
        <a:xfrm>
          <a:off x="19494500" y="10890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94361</xdr:rowOff>
    </xdr:from>
    <xdr:to>
      <xdr:col>98</xdr:col>
      <xdr:colOff>38100</xdr:colOff>
      <xdr:row>64</xdr:row>
      <xdr:rowOff>24511</xdr:rowOff>
    </xdr:to>
    <xdr:sp macro="" textlink="">
      <xdr:nvSpPr>
        <xdr:cNvPr id="587" name="フローチャート: 判断 586">
          <a:extLst>
            <a:ext uri="{FF2B5EF4-FFF2-40B4-BE49-F238E27FC236}">
              <a16:creationId xmlns:a16="http://schemas.microsoft.com/office/drawing/2014/main" id="{597BFBB8-94D0-4BA1-A256-616561C23497}"/>
            </a:ext>
          </a:extLst>
        </xdr:cNvPr>
        <xdr:cNvSpPr/>
      </xdr:nvSpPr>
      <xdr:spPr>
        <a:xfrm>
          <a:off x="18605500" y="1089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8" name="テキスト ボックス 587">
          <a:extLst>
            <a:ext uri="{FF2B5EF4-FFF2-40B4-BE49-F238E27FC236}">
              <a16:creationId xmlns:a16="http://schemas.microsoft.com/office/drawing/2014/main" id="{497450E9-3F55-4FEB-9A7C-48065B84F52D}"/>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9" name="テキスト ボックス 588">
          <a:extLst>
            <a:ext uri="{FF2B5EF4-FFF2-40B4-BE49-F238E27FC236}">
              <a16:creationId xmlns:a16="http://schemas.microsoft.com/office/drawing/2014/main" id="{8302D11A-E297-422D-BAC7-25CBF9C43E5C}"/>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0" name="テキスト ボックス 589">
          <a:extLst>
            <a:ext uri="{FF2B5EF4-FFF2-40B4-BE49-F238E27FC236}">
              <a16:creationId xmlns:a16="http://schemas.microsoft.com/office/drawing/2014/main" id="{D63F6F93-BFF0-4A91-B3B4-E5B20108CDCB}"/>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1" name="テキスト ボックス 590">
          <a:extLst>
            <a:ext uri="{FF2B5EF4-FFF2-40B4-BE49-F238E27FC236}">
              <a16:creationId xmlns:a16="http://schemas.microsoft.com/office/drawing/2014/main" id="{AC2205F4-E86F-41C0-8A5F-CF0A898CA049}"/>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2" name="テキスト ボックス 591">
          <a:extLst>
            <a:ext uri="{FF2B5EF4-FFF2-40B4-BE49-F238E27FC236}">
              <a16:creationId xmlns:a16="http://schemas.microsoft.com/office/drawing/2014/main" id="{411BFCC7-381C-409F-82E0-D0E13E3E6339}"/>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64</xdr:row>
      <xdr:rowOff>33782</xdr:rowOff>
    </xdr:from>
    <xdr:to>
      <xdr:col>116</xdr:col>
      <xdr:colOff>114300</xdr:colOff>
      <xdr:row>64</xdr:row>
      <xdr:rowOff>135382</xdr:rowOff>
    </xdr:to>
    <xdr:sp macro="" textlink="">
      <xdr:nvSpPr>
        <xdr:cNvPr id="593" name="楕円 592">
          <a:extLst>
            <a:ext uri="{FF2B5EF4-FFF2-40B4-BE49-F238E27FC236}">
              <a16:creationId xmlns:a16="http://schemas.microsoft.com/office/drawing/2014/main" id="{BFA635FE-F898-4559-BB27-7E8DE79303AE}"/>
            </a:ext>
          </a:extLst>
        </xdr:cNvPr>
        <xdr:cNvSpPr/>
      </xdr:nvSpPr>
      <xdr:spPr>
        <a:xfrm>
          <a:off x="22110700" y="11006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120159</xdr:rowOff>
    </xdr:from>
    <xdr:ext cx="469744" cy="259045"/>
    <xdr:sp macro="" textlink="">
      <xdr:nvSpPr>
        <xdr:cNvPr id="594" name="【学校施設】&#10;一人当たり面積該当値テキスト">
          <a:extLst>
            <a:ext uri="{FF2B5EF4-FFF2-40B4-BE49-F238E27FC236}">
              <a16:creationId xmlns:a16="http://schemas.microsoft.com/office/drawing/2014/main" id="{664866D1-7BE6-4553-B586-8BE0FBE155CE}"/>
            </a:ext>
          </a:extLst>
        </xdr:cNvPr>
        <xdr:cNvSpPr txBox="1"/>
      </xdr:nvSpPr>
      <xdr:spPr>
        <a:xfrm>
          <a:off x="22199600" y="10921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64</xdr:row>
      <xdr:rowOff>20828</xdr:rowOff>
    </xdr:from>
    <xdr:to>
      <xdr:col>112</xdr:col>
      <xdr:colOff>38100</xdr:colOff>
      <xdr:row>64</xdr:row>
      <xdr:rowOff>122428</xdr:rowOff>
    </xdr:to>
    <xdr:sp macro="" textlink="">
      <xdr:nvSpPr>
        <xdr:cNvPr id="595" name="楕円 594">
          <a:extLst>
            <a:ext uri="{FF2B5EF4-FFF2-40B4-BE49-F238E27FC236}">
              <a16:creationId xmlns:a16="http://schemas.microsoft.com/office/drawing/2014/main" id="{57AA95AE-955F-4D03-82CC-658D844DFA35}"/>
            </a:ext>
          </a:extLst>
        </xdr:cNvPr>
        <xdr:cNvSpPr/>
      </xdr:nvSpPr>
      <xdr:spPr>
        <a:xfrm>
          <a:off x="21272500" y="1099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71628</xdr:rowOff>
    </xdr:from>
    <xdr:to>
      <xdr:col>116</xdr:col>
      <xdr:colOff>63500</xdr:colOff>
      <xdr:row>64</xdr:row>
      <xdr:rowOff>84582</xdr:rowOff>
    </xdr:to>
    <xdr:cxnSp macro="">
      <xdr:nvCxnSpPr>
        <xdr:cNvPr id="596" name="直線コネクタ 595">
          <a:extLst>
            <a:ext uri="{FF2B5EF4-FFF2-40B4-BE49-F238E27FC236}">
              <a16:creationId xmlns:a16="http://schemas.microsoft.com/office/drawing/2014/main" id="{DF7E753F-D7DF-4704-9CD3-30A0D5E5D42B}"/>
            </a:ext>
          </a:extLst>
        </xdr:cNvPr>
        <xdr:cNvCxnSpPr/>
      </xdr:nvCxnSpPr>
      <xdr:spPr>
        <a:xfrm>
          <a:off x="21323300" y="11044428"/>
          <a:ext cx="8382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64</xdr:row>
      <xdr:rowOff>39116</xdr:rowOff>
    </xdr:from>
    <xdr:to>
      <xdr:col>107</xdr:col>
      <xdr:colOff>101600</xdr:colOff>
      <xdr:row>64</xdr:row>
      <xdr:rowOff>140716</xdr:rowOff>
    </xdr:to>
    <xdr:sp macro="" textlink="">
      <xdr:nvSpPr>
        <xdr:cNvPr id="597" name="楕円 596">
          <a:extLst>
            <a:ext uri="{FF2B5EF4-FFF2-40B4-BE49-F238E27FC236}">
              <a16:creationId xmlns:a16="http://schemas.microsoft.com/office/drawing/2014/main" id="{B8C5640F-DBA4-4074-B9D2-E9A0E1BBA4A8}"/>
            </a:ext>
          </a:extLst>
        </xdr:cNvPr>
        <xdr:cNvSpPr/>
      </xdr:nvSpPr>
      <xdr:spPr>
        <a:xfrm>
          <a:off x="20383500" y="11011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71628</xdr:rowOff>
    </xdr:from>
    <xdr:to>
      <xdr:col>111</xdr:col>
      <xdr:colOff>177800</xdr:colOff>
      <xdr:row>64</xdr:row>
      <xdr:rowOff>89916</xdr:rowOff>
    </xdr:to>
    <xdr:cxnSp macro="">
      <xdr:nvCxnSpPr>
        <xdr:cNvPr id="598" name="直線コネクタ 597">
          <a:extLst>
            <a:ext uri="{FF2B5EF4-FFF2-40B4-BE49-F238E27FC236}">
              <a16:creationId xmlns:a16="http://schemas.microsoft.com/office/drawing/2014/main" id="{4D8A0763-1884-4B0A-8256-633B1C032884}"/>
            </a:ext>
          </a:extLst>
        </xdr:cNvPr>
        <xdr:cNvCxnSpPr/>
      </xdr:nvCxnSpPr>
      <xdr:spPr>
        <a:xfrm flipV="1">
          <a:off x="20434300" y="1104442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64</xdr:row>
      <xdr:rowOff>34925</xdr:rowOff>
    </xdr:from>
    <xdr:to>
      <xdr:col>102</xdr:col>
      <xdr:colOff>165100</xdr:colOff>
      <xdr:row>64</xdr:row>
      <xdr:rowOff>136525</xdr:rowOff>
    </xdr:to>
    <xdr:sp macro="" textlink="">
      <xdr:nvSpPr>
        <xdr:cNvPr id="599" name="楕円 598">
          <a:extLst>
            <a:ext uri="{FF2B5EF4-FFF2-40B4-BE49-F238E27FC236}">
              <a16:creationId xmlns:a16="http://schemas.microsoft.com/office/drawing/2014/main" id="{C10EA5A2-FD63-462D-8CD6-B7312E29C2D8}"/>
            </a:ext>
          </a:extLst>
        </xdr:cNvPr>
        <xdr:cNvSpPr/>
      </xdr:nvSpPr>
      <xdr:spPr>
        <a:xfrm>
          <a:off x="19494500" y="11007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85725</xdr:rowOff>
    </xdr:from>
    <xdr:to>
      <xdr:col>107</xdr:col>
      <xdr:colOff>50800</xdr:colOff>
      <xdr:row>64</xdr:row>
      <xdr:rowOff>89916</xdr:rowOff>
    </xdr:to>
    <xdr:cxnSp macro="">
      <xdr:nvCxnSpPr>
        <xdr:cNvPr id="600" name="直線コネクタ 599">
          <a:extLst>
            <a:ext uri="{FF2B5EF4-FFF2-40B4-BE49-F238E27FC236}">
              <a16:creationId xmlns:a16="http://schemas.microsoft.com/office/drawing/2014/main" id="{9146EC3F-DF9D-493F-99C3-A31037945FC2}"/>
            </a:ext>
          </a:extLst>
        </xdr:cNvPr>
        <xdr:cNvCxnSpPr/>
      </xdr:nvCxnSpPr>
      <xdr:spPr>
        <a:xfrm>
          <a:off x="19545300" y="11058525"/>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64</xdr:row>
      <xdr:rowOff>39878</xdr:rowOff>
    </xdr:from>
    <xdr:to>
      <xdr:col>98</xdr:col>
      <xdr:colOff>38100</xdr:colOff>
      <xdr:row>64</xdr:row>
      <xdr:rowOff>141478</xdr:rowOff>
    </xdr:to>
    <xdr:sp macro="" textlink="">
      <xdr:nvSpPr>
        <xdr:cNvPr id="601" name="楕円 600">
          <a:extLst>
            <a:ext uri="{FF2B5EF4-FFF2-40B4-BE49-F238E27FC236}">
              <a16:creationId xmlns:a16="http://schemas.microsoft.com/office/drawing/2014/main" id="{FFB98193-FEBC-4FC1-836D-1E3553109D97}"/>
            </a:ext>
          </a:extLst>
        </xdr:cNvPr>
        <xdr:cNvSpPr/>
      </xdr:nvSpPr>
      <xdr:spPr>
        <a:xfrm>
          <a:off x="18605500" y="11012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85725</xdr:rowOff>
    </xdr:from>
    <xdr:to>
      <xdr:col>102</xdr:col>
      <xdr:colOff>114300</xdr:colOff>
      <xdr:row>64</xdr:row>
      <xdr:rowOff>90678</xdr:rowOff>
    </xdr:to>
    <xdr:cxnSp macro="">
      <xdr:nvCxnSpPr>
        <xdr:cNvPr id="602" name="直線コネクタ 601">
          <a:extLst>
            <a:ext uri="{FF2B5EF4-FFF2-40B4-BE49-F238E27FC236}">
              <a16:creationId xmlns:a16="http://schemas.microsoft.com/office/drawing/2014/main" id="{38CA7F3E-7430-4B8A-9ED8-D051F0083230}"/>
            </a:ext>
          </a:extLst>
        </xdr:cNvPr>
        <xdr:cNvCxnSpPr/>
      </xdr:nvCxnSpPr>
      <xdr:spPr>
        <a:xfrm flipV="1">
          <a:off x="18656300" y="11058525"/>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44086</xdr:rowOff>
    </xdr:from>
    <xdr:ext cx="469744" cy="259045"/>
    <xdr:sp macro="" textlink="">
      <xdr:nvSpPr>
        <xdr:cNvPr id="603" name="n_1aveValue【学校施設】&#10;一人当たり面積">
          <a:extLst>
            <a:ext uri="{FF2B5EF4-FFF2-40B4-BE49-F238E27FC236}">
              <a16:creationId xmlns:a16="http://schemas.microsoft.com/office/drawing/2014/main" id="{71054AE0-C110-43BB-B60C-1F7C9D4D9B95}"/>
            </a:ext>
          </a:extLst>
        </xdr:cNvPr>
        <xdr:cNvSpPr txBox="1"/>
      </xdr:nvSpPr>
      <xdr:spPr>
        <a:xfrm>
          <a:off x="21075727" y="10673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43324</xdr:rowOff>
    </xdr:from>
    <xdr:ext cx="469744" cy="259045"/>
    <xdr:sp macro="" textlink="">
      <xdr:nvSpPr>
        <xdr:cNvPr id="604" name="n_2aveValue【学校施設】&#10;一人当たり面積">
          <a:extLst>
            <a:ext uri="{FF2B5EF4-FFF2-40B4-BE49-F238E27FC236}">
              <a16:creationId xmlns:a16="http://schemas.microsoft.com/office/drawing/2014/main" id="{97915274-6936-4235-9FF0-53A41A7D005A}"/>
            </a:ext>
          </a:extLst>
        </xdr:cNvPr>
        <xdr:cNvSpPr txBox="1"/>
      </xdr:nvSpPr>
      <xdr:spPr>
        <a:xfrm>
          <a:off x="20199427" y="10673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36085</xdr:rowOff>
    </xdr:from>
    <xdr:ext cx="469744" cy="259045"/>
    <xdr:sp macro="" textlink="">
      <xdr:nvSpPr>
        <xdr:cNvPr id="605" name="n_3aveValue【学校施設】&#10;一人当たり面積">
          <a:extLst>
            <a:ext uri="{FF2B5EF4-FFF2-40B4-BE49-F238E27FC236}">
              <a16:creationId xmlns:a16="http://schemas.microsoft.com/office/drawing/2014/main" id="{F991C7B2-F6C5-4716-AA76-4CB0EC4AFBB9}"/>
            </a:ext>
          </a:extLst>
        </xdr:cNvPr>
        <xdr:cNvSpPr txBox="1"/>
      </xdr:nvSpPr>
      <xdr:spPr>
        <a:xfrm>
          <a:off x="19310427" y="10665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41038</xdr:rowOff>
    </xdr:from>
    <xdr:ext cx="469744" cy="259045"/>
    <xdr:sp macro="" textlink="">
      <xdr:nvSpPr>
        <xdr:cNvPr id="606" name="n_4aveValue【学校施設】&#10;一人当たり面積">
          <a:extLst>
            <a:ext uri="{FF2B5EF4-FFF2-40B4-BE49-F238E27FC236}">
              <a16:creationId xmlns:a16="http://schemas.microsoft.com/office/drawing/2014/main" id="{0572D84D-33A5-47D3-A1A7-97D877AD7E73}"/>
            </a:ext>
          </a:extLst>
        </xdr:cNvPr>
        <xdr:cNvSpPr txBox="1"/>
      </xdr:nvSpPr>
      <xdr:spPr>
        <a:xfrm>
          <a:off x="18421427" y="10670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113555</xdr:rowOff>
    </xdr:from>
    <xdr:ext cx="469744" cy="259045"/>
    <xdr:sp macro="" textlink="">
      <xdr:nvSpPr>
        <xdr:cNvPr id="607" name="n_1mainValue【学校施設】&#10;一人当たり面積">
          <a:extLst>
            <a:ext uri="{FF2B5EF4-FFF2-40B4-BE49-F238E27FC236}">
              <a16:creationId xmlns:a16="http://schemas.microsoft.com/office/drawing/2014/main" id="{F229D031-AF75-4655-9EB7-39D5C19BD9C0}"/>
            </a:ext>
          </a:extLst>
        </xdr:cNvPr>
        <xdr:cNvSpPr txBox="1"/>
      </xdr:nvSpPr>
      <xdr:spPr>
        <a:xfrm>
          <a:off x="21075727" y="11086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131843</xdr:rowOff>
    </xdr:from>
    <xdr:ext cx="469744" cy="259045"/>
    <xdr:sp macro="" textlink="">
      <xdr:nvSpPr>
        <xdr:cNvPr id="608" name="n_2mainValue【学校施設】&#10;一人当たり面積">
          <a:extLst>
            <a:ext uri="{FF2B5EF4-FFF2-40B4-BE49-F238E27FC236}">
              <a16:creationId xmlns:a16="http://schemas.microsoft.com/office/drawing/2014/main" id="{E0AC236A-AC7B-45DD-AC40-41FC953A4B89}"/>
            </a:ext>
          </a:extLst>
        </xdr:cNvPr>
        <xdr:cNvSpPr txBox="1"/>
      </xdr:nvSpPr>
      <xdr:spPr>
        <a:xfrm>
          <a:off x="20199427" y="11104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127652</xdr:rowOff>
    </xdr:from>
    <xdr:ext cx="469744" cy="259045"/>
    <xdr:sp macro="" textlink="">
      <xdr:nvSpPr>
        <xdr:cNvPr id="609" name="n_3mainValue【学校施設】&#10;一人当たり面積">
          <a:extLst>
            <a:ext uri="{FF2B5EF4-FFF2-40B4-BE49-F238E27FC236}">
              <a16:creationId xmlns:a16="http://schemas.microsoft.com/office/drawing/2014/main" id="{07A7815D-4E74-470F-BB4B-56EFD8C6EA06}"/>
            </a:ext>
          </a:extLst>
        </xdr:cNvPr>
        <xdr:cNvSpPr txBox="1"/>
      </xdr:nvSpPr>
      <xdr:spPr>
        <a:xfrm>
          <a:off x="19310427" y="11100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132605</xdr:rowOff>
    </xdr:from>
    <xdr:ext cx="469744" cy="259045"/>
    <xdr:sp macro="" textlink="">
      <xdr:nvSpPr>
        <xdr:cNvPr id="610" name="n_4mainValue【学校施設】&#10;一人当たり面積">
          <a:extLst>
            <a:ext uri="{FF2B5EF4-FFF2-40B4-BE49-F238E27FC236}">
              <a16:creationId xmlns:a16="http://schemas.microsoft.com/office/drawing/2014/main" id="{19DC4B2D-8447-48BF-A7F2-4914A38D65FD}"/>
            </a:ext>
          </a:extLst>
        </xdr:cNvPr>
        <xdr:cNvSpPr txBox="1"/>
      </xdr:nvSpPr>
      <xdr:spPr>
        <a:xfrm>
          <a:off x="18421427" y="11105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1" name="正方形/長方形 610">
          <a:extLst>
            <a:ext uri="{FF2B5EF4-FFF2-40B4-BE49-F238E27FC236}">
              <a16:creationId xmlns:a16="http://schemas.microsoft.com/office/drawing/2014/main" id="{FB6EA8F0-A4CB-4D9E-82F2-92A2EF21DE9F}"/>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2" name="正方形/長方形 611">
          <a:extLst>
            <a:ext uri="{FF2B5EF4-FFF2-40B4-BE49-F238E27FC236}">
              <a16:creationId xmlns:a16="http://schemas.microsoft.com/office/drawing/2014/main" id="{2952ABFF-AB20-44D4-9D5C-40A8B3FA9CA9}"/>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3" name="正方形/長方形 612">
          <a:extLst>
            <a:ext uri="{FF2B5EF4-FFF2-40B4-BE49-F238E27FC236}">
              <a16:creationId xmlns:a16="http://schemas.microsoft.com/office/drawing/2014/main" id="{2CFE7018-4E5F-4F23-AC4C-E62CFFADA3CE}"/>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14" name="正方形/長方形 613">
          <a:extLst>
            <a:ext uri="{FF2B5EF4-FFF2-40B4-BE49-F238E27FC236}">
              <a16:creationId xmlns:a16="http://schemas.microsoft.com/office/drawing/2014/main" id="{B8BF6574-04B5-4DFD-8EC6-9522D43A4D4E}"/>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15" name="正方形/長方形 614">
          <a:extLst>
            <a:ext uri="{FF2B5EF4-FFF2-40B4-BE49-F238E27FC236}">
              <a16:creationId xmlns:a16="http://schemas.microsoft.com/office/drawing/2014/main" id="{3CCB8C3F-C6B8-43D9-8A0D-FDB4EF84F364}"/>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16" name="正方形/長方形 615">
          <a:extLst>
            <a:ext uri="{FF2B5EF4-FFF2-40B4-BE49-F238E27FC236}">
              <a16:creationId xmlns:a16="http://schemas.microsoft.com/office/drawing/2014/main" id="{943320E0-D74E-47F7-96EE-0DED0FF2D84C}"/>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17" name="正方形/長方形 616">
          <a:extLst>
            <a:ext uri="{FF2B5EF4-FFF2-40B4-BE49-F238E27FC236}">
              <a16:creationId xmlns:a16="http://schemas.microsoft.com/office/drawing/2014/main" id="{1647EE59-403A-4A00-BD03-30536936865E}"/>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8" name="正方形/長方形 617">
          <a:extLst>
            <a:ext uri="{FF2B5EF4-FFF2-40B4-BE49-F238E27FC236}">
              <a16:creationId xmlns:a16="http://schemas.microsoft.com/office/drawing/2014/main" id="{BF6B6A04-DDDD-4B0D-8D92-AAEDEF30665B}"/>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19" name="テキスト ボックス 618">
          <a:extLst>
            <a:ext uri="{FF2B5EF4-FFF2-40B4-BE49-F238E27FC236}">
              <a16:creationId xmlns:a16="http://schemas.microsoft.com/office/drawing/2014/main" id="{335AC091-24C1-4C65-A79C-362C1B8D84A5}"/>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0" name="直線コネクタ 619">
          <a:extLst>
            <a:ext uri="{FF2B5EF4-FFF2-40B4-BE49-F238E27FC236}">
              <a16:creationId xmlns:a16="http://schemas.microsoft.com/office/drawing/2014/main" id="{4D88876A-A097-49EA-AEE3-9B575DDCE6DA}"/>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1" name="テキスト ボックス 620">
          <a:extLst>
            <a:ext uri="{FF2B5EF4-FFF2-40B4-BE49-F238E27FC236}">
              <a16:creationId xmlns:a16="http://schemas.microsoft.com/office/drawing/2014/main" id="{207CC2C6-F031-4B2C-B6A6-87400AD262A1}"/>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22" name="直線コネクタ 621">
          <a:extLst>
            <a:ext uri="{FF2B5EF4-FFF2-40B4-BE49-F238E27FC236}">
              <a16:creationId xmlns:a16="http://schemas.microsoft.com/office/drawing/2014/main" id="{D34769D0-A4FE-443E-8B9A-254A6EC6D716}"/>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23" name="テキスト ボックス 622">
          <a:extLst>
            <a:ext uri="{FF2B5EF4-FFF2-40B4-BE49-F238E27FC236}">
              <a16:creationId xmlns:a16="http://schemas.microsoft.com/office/drawing/2014/main" id="{FAC11354-0A3B-4BF6-ACCB-28D614C37AAF}"/>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24" name="直線コネクタ 623">
          <a:extLst>
            <a:ext uri="{FF2B5EF4-FFF2-40B4-BE49-F238E27FC236}">
              <a16:creationId xmlns:a16="http://schemas.microsoft.com/office/drawing/2014/main" id="{AA63148E-4CF8-48B6-8083-6418F68B0739}"/>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25" name="テキスト ボックス 624">
          <a:extLst>
            <a:ext uri="{FF2B5EF4-FFF2-40B4-BE49-F238E27FC236}">
              <a16:creationId xmlns:a16="http://schemas.microsoft.com/office/drawing/2014/main" id="{1085F69A-9276-4E47-8493-4CDC113AB59A}"/>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26" name="直線コネクタ 625">
          <a:extLst>
            <a:ext uri="{FF2B5EF4-FFF2-40B4-BE49-F238E27FC236}">
              <a16:creationId xmlns:a16="http://schemas.microsoft.com/office/drawing/2014/main" id="{BCA54669-D1AA-441A-9ABC-2EFE6ACBCCFA}"/>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27" name="テキスト ボックス 626">
          <a:extLst>
            <a:ext uri="{FF2B5EF4-FFF2-40B4-BE49-F238E27FC236}">
              <a16:creationId xmlns:a16="http://schemas.microsoft.com/office/drawing/2014/main" id="{864DFA36-CD13-4BEA-BB5F-3AACE9398E06}"/>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28" name="直線コネクタ 627">
          <a:extLst>
            <a:ext uri="{FF2B5EF4-FFF2-40B4-BE49-F238E27FC236}">
              <a16:creationId xmlns:a16="http://schemas.microsoft.com/office/drawing/2014/main" id="{A64207F2-B3C2-4095-9B3A-37D4965AAAD5}"/>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29" name="テキスト ボックス 628">
          <a:extLst>
            <a:ext uri="{FF2B5EF4-FFF2-40B4-BE49-F238E27FC236}">
              <a16:creationId xmlns:a16="http://schemas.microsoft.com/office/drawing/2014/main" id="{FD46F5AF-B0DA-43E9-B37B-DA994638F32A}"/>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30" name="直線コネクタ 629">
          <a:extLst>
            <a:ext uri="{FF2B5EF4-FFF2-40B4-BE49-F238E27FC236}">
              <a16:creationId xmlns:a16="http://schemas.microsoft.com/office/drawing/2014/main" id="{92209733-9D00-4F10-A366-17CF08503C9A}"/>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31" name="テキスト ボックス 630">
          <a:extLst>
            <a:ext uri="{FF2B5EF4-FFF2-40B4-BE49-F238E27FC236}">
              <a16:creationId xmlns:a16="http://schemas.microsoft.com/office/drawing/2014/main" id="{4CB2BC3D-67B2-46A4-9503-09D99411B70F}"/>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32" name="直線コネクタ 631">
          <a:extLst>
            <a:ext uri="{FF2B5EF4-FFF2-40B4-BE49-F238E27FC236}">
              <a16:creationId xmlns:a16="http://schemas.microsoft.com/office/drawing/2014/main" id="{9FAA4A0A-53D5-4396-94D8-0EC3B96F4D3B}"/>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33" name="テキスト ボックス 632">
          <a:extLst>
            <a:ext uri="{FF2B5EF4-FFF2-40B4-BE49-F238E27FC236}">
              <a16:creationId xmlns:a16="http://schemas.microsoft.com/office/drawing/2014/main" id="{C967E5D6-5204-47FD-9F60-7399217FD669}"/>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34" name="【児童館】&#10;有形固定資産減価償却率グラフ枠">
          <a:extLst>
            <a:ext uri="{FF2B5EF4-FFF2-40B4-BE49-F238E27FC236}">
              <a16:creationId xmlns:a16="http://schemas.microsoft.com/office/drawing/2014/main" id="{CD0FDC59-4641-448F-BB71-686425C57C24}"/>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59055</xdr:rowOff>
    </xdr:from>
    <xdr:to>
      <xdr:col>85</xdr:col>
      <xdr:colOff>126364</xdr:colOff>
      <xdr:row>86</xdr:row>
      <xdr:rowOff>114300</xdr:rowOff>
    </xdr:to>
    <xdr:cxnSp macro="">
      <xdr:nvCxnSpPr>
        <xdr:cNvPr id="635" name="直線コネクタ 634">
          <a:extLst>
            <a:ext uri="{FF2B5EF4-FFF2-40B4-BE49-F238E27FC236}">
              <a16:creationId xmlns:a16="http://schemas.microsoft.com/office/drawing/2014/main" id="{97D4560D-134D-4946-843E-C89FC3A63D43}"/>
            </a:ext>
          </a:extLst>
        </xdr:cNvPr>
        <xdr:cNvCxnSpPr/>
      </xdr:nvCxnSpPr>
      <xdr:spPr>
        <a:xfrm flipV="1">
          <a:off x="16318864" y="13260705"/>
          <a:ext cx="0" cy="1598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36" name="【児童館】&#10;有形固定資産減価償却率最小値テキスト">
          <a:extLst>
            <a:ext uri="{FF2B5EF4-FFF2-40B4-BE49-F238E27FC236}">
              <a16:creationId xmlns:a16="http://schemas.microsoft.com/office/drawing/2014/main" id="{EB79FF90-DD71-4FF7-BBB2-7EEC28FB4C51}"/>
            </a:ext>
          </a:extLst>
        </xdr:cNvPr>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37" name="直線コネクタ 636">
          <a:extLst>
            <a:ext uri="{FF2B5EF4-FFF2-40B4-BE49-F238E27FC236}">
              <a16:creationId xmlns:a16="http://schemas.microsoft.com/office/drawing/2014/main" id="{2BE44646-764F-45D5-8406-1258F2F9DBF5}"/>
            </a:ext>
          </a:extLst>
        </xdr:cNvPr>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5732</xdr:rowOff>
    </xdr:from>
    <xdr:ext cx="405111" cy="259045"/>
    <xdr:sp macro="" textlink="">
      <xdr:nvSpPr>
        <xdr:cNvPr id="638" name="【児童館】&#10;有形固定資産減価償却率最大値テキスト">
          <a:extLst>
            <a:ext uri="{FF2B5EF4-FFF2-40B4-BE49-F238E27FC236}">
              <a16:creationId xmlns:a16="http://schemas.microsoft.com/office/drawing/2014/main" id="{7BED12B7-745E-41FC-8148-CB5509645A33}"/>
            </a:ext>
          </a:extLst>
        </xdr:cNvPr>
        <xdr:cNvSpPr txBox="1"/>
      </xdr:nvSpPr>
      <xdr:spPr>
        <a:xfrm>
          <a:off x="16357600" y="13035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59055</xdr:rowOff>
    </xdr:from>
    <xdr:to>
      <xdr:col>86</xdr:col>
      <xdr:colOff>25400</xdr:colOff>
      <xdr:row>77</xdr:row>
      <xdr:rowOff>59055</xdr:rowOff>
    </xdr:to>
    <xdr:cxnSp macro="">
      <xdr:nvCxnSpPr>
        <xdr:cNvPr id="639" name="直線コネクタ 638">
          <a:extLst>
            <a:ext uri="{FF2B5EF4-FFF2-40B4-BE49-F238E27FC236}">
              <a16:creationId xmlns:a16="http://schemas.microsoft.com/office/drawing/2014/main" id="{245175D2-CC13-4212-A7FB-5A3E73B3D7E6}"/>
            </a:ext>
          </a:extLst>
        </xdr:cNvPr>
        <xdr:cNvCxnSpPr/>
      </xdr:nvCxnSpPr>
      <xdr:spPr>
        <a:xfrm>
          <a:off x="16230600" y="13260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97172</xdr:rowOff>
    </xdr:from>
    <xdr:ext cx="405111" cy="259045"/>
    <xdr:sp macro="" textlink="">
      <xdr:nvSpPr>
        <xdr:cNvPr id="640" name="【児童館】&#10;有形固定資産減価償却率平均値テキスト">
          <a:extLst>
            <a:ext uri="{FF2B5EF4-FFF2-40B4-BE49-F238E27FC236}">
              <a16:creationId xmlns:a16="http://schemas.microsoft.com/office/drawing/2014/main" id="{F510E024-5F74-4BB9-99EB-633A5B55E523}"/>
            </a:ext>
          </a:extLst>
        </xdr:cNvPr>
        <xdr:cNvSpPr txBox="1"/>
      </xdr:nvSpPr>
      <xdr:spPr>
        <a:xfrm>
          <a:off x="16357600" y="139846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118745</xdr:rowOff>
    </xdr:from>
    <xdr:to>
      <xdr:col>85</xdr:col>
      <xdr:colOff>177800</xdr:colOff>
      <xdr:row>82</xdr:row>
      <xdr:rowOff>48895</xdr:rowOff>
    </xdr:to>
    <xdr:sp macro="" textlink="">
      <xdr:nvSpPr>
        <xdr:cNvPr id="641" name="フローチャート: 判断 640">
          <a:extLst>
            <a:ext uri="{FF2B5EF4-FFF2-40B4-BE49-F238E27FC236}">
              <a16:creationId xmlns:a16="http://schemas.microsoft.com/office/drawing/2014/main" id="{6C2ACCBC-6F7C-4498-BC63-1874C928F4F6}"/>
            </a:ext>
          </a:extLst>
        </xdr:cNvPr>
        <xdr:cNvSpPr/>
      </xdr:nvSpPr>
      <xdr:spPr>
        <a:xfrm>
          <a:off x="16268700" y="1400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95886</xdr:rowOff>
    </xdr:from>
    <xdr:to>
      <xdr:col>81</xdr:col>
      <xdr:colOff>101600</xdr:colOff>
      <xdr:row>82</xdr:row>
      <xdr:rowOff>26036</xdr:rowOff>
    </xdr:to>
    <xdr:sp macro="" textlink="">
      <xdr:nvSpPr>
        <xdr:cNvPr id="642" name="フローチャート: 判断 641">
          <a:extLst>
            <a:ext uri="{FF2B5EF4-FFF2-40B4-BE49-F238E27FC236}">
              <a16:creationId xmlns:a16="http://schemas.microsoft.com/office/drawing/2014/main" id="{20B6BBDC-5C08-47C0-AF0A-D3E0C20295EF}"/>
            </a:ext>
          </a:extLst>
        </xdr:cNvPr>
        <xdr:cNvSpPr/>
      </xdr:nvSpPr>
      <xdr:spPr>
        <a:xfrm>
          <a:off x="15430500" y="13983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90170</xdr:rowOff>
    </xdr:from>
    <xdr:to>
      <xdr:col>76</xdr:col>
      <xdr:colOff>165100</xdr:colOff>
      <xdr:row>82</xdr:row>
      <xdr:rowOff>20320</xdr:rowOff>
    </xdr:to>
    <xdr:sp macro="" textlink="">
      <xdr:nvSpPr>
        <xdr:cNvPr id="643" name="フローチャート: 判断 642">
          <a:extLst>
            <a:ext uri="{FF2B5EF4-FFF2-40B4-BE49-F238E27FC236}">
              <a16:creationId xmlns:a16="http://schemas.microsoft.com/office/drawing/2014/main" id="{AF813447-95D4-4B70-8311-D0E4A3D5ED72}"/>
            </a:ext>
          </a:extLst>
        </xdr:cNvPr>
        <xdr:cNvSpPr/>
      </xdr:nvSpPr>
      <xdr:spPr>
        <a:xfrm>
          <a:off x="14541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6350</xdr:rowOff>
    </xdr:from>
    <xdr:to>
      <xdr:col>72</xdr:col>
      <xdr:colOff>38100</xdr:colOff>
      <xdr:row>81</xdr:row>
      <xdr:rowOff>107950</xdr:rowOff>
    </xdr:to>
    <xdr:sp macro="" textlink="">
      <xdr:nvSpPr>
        <xdr:cNvPr id="644" name="フローチャート: 判断 643">
          <a:extLst>
            <a:ext uri="{FF2B5EF4-FFF2-40B4-BE49-F238E27FC236}">
              <a16:creationId xmlns:a16="http://schemas.microsoft.com/office/drawing/2014/main" id="{F74736A5-1391-457C-A168-E41808960E9D}"/>
            </a:ext>
          </a:extLst>
        </xdr:cNvPr>
        <xdr:cNvSpPr/>
      </xdr:nvSpPr>
      <xdr:spPr>
        <a:xfrm>
          <a:off x="13652500" y="1389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86361</xdr:rowOff>
    </xdr:from>
    <xdr:to>
      <xdr:col>67</xdr:col>
      <xdr:colOff>101600</xdr:colOff>
      <xdr:row>81</xdr:row>
      <xdr:rowOff>16511</xdr:rowOff>
    </xdr:to>
    <xdr:sp macro="" textlink="">
      <xdr:nvSpPr>
        <xdr:cNvPr id="645" name="フローチャート: 判断 644">
          <a:extLst>
            <a:ext uri="{FF2B5EF4-FFF2-40B4-BE49-F238E27FC236}">
              <a16:creationId xmlns:a16="http://schemas.microsoft.com/office/drawing/2014/main" id="{C641F66F-A38E-4D6C-A935-379B01C78148}"/>
            </a:ext>
          </a:extLst>
        </xdr:cNvPr>
        <xdr:cNvSpPr/>
      </xdr:nvSpPr>
      <xdr:spPr>
        <a:xfrm>
          <a:off x="12763500" y="13802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46" name="テキスト ボックス 645">
          <a:extLst>
            <a:ext uri="{FF2B5EF4-FFF2-40B4-BE49-F238E27FC236}">
              <a16:creationId xmlns:a16="http://schemas.microsoft.com/office/drawing/2014/main" id="{7D086814-6839-443E-81CD-C7F3C008A9F3}"/>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47" name="テキスト ボックス 646">
          <a:extLst>
            <a:ext uri="{FF2B5EF4-FFF2-40B4-BE49-F238E27FC236}">
              <a16:creationId xmlns:a16="http://schemas.microsoft.com/office/drawing/2014/main" id="{D83BB99A-009D-4C62-BD83-D2C522725262}"/>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48" name="テキスト ボックス 647">
          <a:extLst>
            <a:ext uri="{FF2B5EF4-FFF2-40B4-BE49-F238E27FC236}">
              <a16:creationId xmlns:a16="http://schemas.microsoft.com/office/drawing/2014/main" id="{A109EA52-73F8-4F74-B7BF-F17E24127D91}"/>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49" name="テキスト ボックス 648">
          <a:extLst>
            <a:ext uri="{FF2B5EF4-FFF2-40B4-BE49-F238E27FC236}">
              <a16:creationId xmlns:a16="http://schemas.microsoft.com/office/drawing/2014/main" id="{DBAC8792-5ECB-4FA3-80AE-70F16D483DAB}"/>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0" name="テキスト ボックス 649">
          <a:extLst>
            <a:ext uri="{FF2B5EF4-FFF2-40B4-BE49-F238E27FC236}">
              <a16:creationId xmlns:a16="http://schemas.microsoft.com/office/drawing/2014/main" id="{59DBAEEB-61C9-4305-8AE8-3E20D457EF9A}"/>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160655</xdr:rowOff>
    </xdr:from>
    <xdr:to>
      <xdr:col>85</xdr:col>
      <xdr:colOff>177800</xdr:colOff>
      <xdr:row>81</xdr:row>
      <xdr:rowOff>90805</xdr:rowOff>
    </xdr:to>
    <xdr:sp macro="" textlink="">
      <xdr:nvSpPr>
        <xdr:cNvPr id="651" name="楕円 650">
          <a:extLst>
            <a:ext uri="{FF2B5EF4-FFF2-40B4-BE49-F238E27FC236}">
              <a16:creationId xmlns:a16="http://schemas.microsoft.com/office/drawing/2014/main" id="{97A13F14-A473-4DC3-9DF9-A998BB1428B3}"/>
            </a:ext>
          </a:extLst>
        </xdr:cNvPr>
        <xdr:cNvSpPr/>
      </xdr:nvSpPr>
      <xdr:spPr>
        <a:xfrm>
          <a:off x="16268700" y="1387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12082</xdr:rowOff>
    </xdr:from>
    <xdr:ext cx="405111" cy="259045"/>
    <xdr:sp macro="" textlink="">
      <xdr:nvSpPr>
        <xdr:cNvPr id="652" name="【児童館】&#10;有形固定資産減価償却率該当値テキスト">
          <a:extLst>
            <a:ext uri="{FF2B5EF4-FFF2-40B4-BE49-F238E27FC236}">
              <a16:creationId xmlns:a16="http://schemas.microsoft.com/office/drawing/2014/main" id="{E74F03FC-5174-4822-8597-525ACD59707F}"/>
            </a:ext>
          </a:extLst>
        </xdr:cNvPr>
        <xdr:cNvSpPr txBox="1"/>
      </xdr:nvSpPr>
      <xdr:spPr>
        <a:xfrm>
          <a:off x="16357600" y="1372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76836</xdr:rowOff>
    </xdr:from>
    <xdr:to>
      <xdr:col>81</xdr:col>
      <xdr:colOff>101600</xdr:colOff>
      <xdr:row>81</xdr:row>
      <xdr:rowOff>6986</xdr:rowOff>
    </xdr:to>
    <xdr:sp macro="" textlink="">
      <xdr:nvSpPr>
        <xdr:cNvPr id="653" name="楕円 652">
          <a:extLst>
            <a:ext uri="{FF2B5EF4-FFF2-40B4-BE49-F238E27FC236}">
              <a16:creationId xmlns:a16="http://schemas.microsoft.com/office/drawing/2014/main" id="{D0180B9D-6E94-435D-8CEE-384966BBE65D}"/>
            </a:ext>
          </a:extLst>
        </xdr:cNvPr>
        <xdr:cNvSpPr/>
      </xdr:nvSpPr>
      <xdr:spPr>
        <a:xfrm>
          <a:off x="15430500" y="13792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127636</xdr:rowOff>
    </xdr:from>
    <xdr:to>
      <xdr:col>85</xdr:col>
      <xdr:colOff>127000</xdr:colOff>
      <xdr:row>81</xdr:row>
      <xdr:rowOff>40005</xdr:rowOff>
    </xdr:to>
    <xdr:cxnSp macro="">
      <xdr:nvCxnSpPr>
        <xdr:cNvPr id="654" name="直線コネクタ 653">
          <a:extLst>
            <a:ext uri="{FF2B5EF4-FFF2-40B4-BE49-F238E27FC236}">
              <a16:creationId xmlns:a16="http://schemas.microsoft.com/office/drawing/2014/main" id="{D0B12F30-2B72-418B-B610-E9749DD2BCEB}"/>
            </a:ext>
          </a:extLst>
        </xdr:cNvPr>
        <xdr:cNvCxnSpPr/>
      </xdr:nvCxnSpPr>
      <xdr:spPr>
        <a:xfrm>
          <a:off x="15481300" y="13843636"/>
          <a:ext cx="8382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17780</xdr:rowOff>
    </xdr:from>
    <xdr:to>
      <xdr:col>76</xdr:col>
      <xdr:colOff>165100</xdr:colOff>
      <xdr:row>80</xdr:row>
      <xdr:rowOff>119380</xdr:rowOff>
    </xdr:to>
    <xdr:sp macro="" textlink="">
      <xdr:nvSpPr>
        <xdr:cNvPr id="655" name="楕円 654">
          <a:extLst>
            <a:ext uri="{FF2B5EF4-FFF2-40B4-BE49-F238E27FC236}">
              <a16:creationId xmlns:a16="http://schemas.microsoft.com/office/drawing/2014/main" id="{6A357234-8D4E-4748-AF50-2EBCF795F9AE}"/>
            </a:ext>
          </a:extLst>
        </xdr:cNvPr>
        <xdr:cNvSpPr/>
      </xdr:nvSpPr>
      <xdr:spPr>
        <a:xfrm>
          <a:off x="14541500" y="1373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68580</xdr:rowOff>
    </xdr:from>
    <xdr:to>
      <xdr:col>81</xdr:col>
      <xdr:colOff>50800</xdr:colOff>
      <xdr:row>80</xdr:row>
      <xdr:rowOff>127636</xdr:rowOff>
    </xdr:to>
    <xdr:cxnSp macro="">
      <xdr:nvCxnSpPr>
        <xdr:cNvPr id="656" name="直線コネクタ 655">
          <a:extLst>
            <a:ext uri="{FF2B5EF4-FFF2-40B4-BE49-F238E27FC236}">
              <a16:creationId xmlns:a16="http://schemas.microsoft.com/office/drawing/2014/main" id="{20A82165-37A4-4E3C-9969-AC718D76F7E7}"/>
            </a:ext>
          </a:extLst>
        </xdr:cNvPr>
        <xdr:cNvCxnSpPr/>
      </xdr:nvCxnSpPr>
      <xdr:spPr>
        <a:xfrm>
          <a:off x="14592300" y="13784580"/>
          <a:ext cx="889000" cy="59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109220</xdr:rowOff>
    </xdr:from>
    <xdr:to>
      <xdr:col>72</xdr:col>
      <xdr:colOff>38100</xdr:colOff>
      <xdr:row>79</xdr:row>
      <xdr:rowOff>39370</xdr:rowOff>
    </xdr:to>
    <xdr:sp macro="" textlink="">
      <xdr:nvSpPr>
        <xdr:cNvPr id="657" name="楕円 656">
          <a:extLst>
            <a:ext uri="{FF2B5EF4-FFF2-40B4-BE49-F238E27FC236}">
              <a16:creationId xmlns:a16="http://schemas.microsoft.com/office/drawing/2014/main" id="{C61A5044-57AA-47D6-8FBE-24084E16421D}"/>
            </a:ext>
          </a:extLst>
        </xdr:cNvPr>
        <xdr:cNvSpPr/>
      </xdr:nvSpPr>
      <xdr:spPr>
        <a:xfrm>
          <a:off x="13652500" y="1348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160020</xdr:rowOff>
    </xdr:from>
    <xdr:to>
      <xdr:col>76</xdr:col>
      <xdr:colOff>114300</xdr:colOff>
      <xdr:row>80</xdr:row>
      <xdr:rowOff>68580</xdr:rowOff>
    </xdr:to>
    <xdr:cxnSp macro="">
      <xdr:nvCxnSpPr>
        <xdr:cNvPr id="658" name="直線コネクタ 657">
          <a:extLst>
            <a:ext uri="{FF2B5EF4-FFF2-40B4-BE49-F238E27FC236}">
              <a16:creationId xmlns:a16="http://schemas.microsoft.com/office/drawing/2014/main" id="{CC20EEBD-530C-4ADE-9A88-B0BA2780841B}"/>
            </a:ext>
          </a:extLst>
        </xdr:cNvPr>
        <xdr:cNvCxnSpPr/>
      </xdr:nvCxnSpPr>
      <xdr:spPr>
        <a:xfrm>
          <a:off x="13703300" y="13533120"/>
          <a:ext cx="8890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78</xdr:row>
      <xdr:rowOff>78739</xdr:rowOff>
    </xdr:from>
    <xdr:to>
      <xdr:col>67</xdr:col>
      <xdr:colOff>101600</xdr:colOff>
      <xdr:row>79</xdr:row>
      <xdr:rowOff>8889</xdr:rowOff>
    </xdr:to>
    <xdr:sp macro="" textlink="">
      <xdr:nvSpPr>
        <xdr:cNvPr id="659" name="楕円 658">
          <a:extLst>
            <a:ext uri="{FF2B5EF4-FFF2-40B4-BE49-F238E27FC236}">
              <a16:creationId xmlns:a16="http://schemas.microsoft.com/office/drawing/2014/main" id="{13CA62FC-B2A9-42E0-A920-42217853C8F1}"/>
            </a:ext>
          </a:extLst>
        </xdr:cNvPr>
        <xdr:cNvSpPr/>
      </xdr:nvSpPr>
      <xdr:spPr>
        <a:xfrm>
          <a:off x="12763500" y="1345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78</xdr:row>
      <xdr:rowOff>129539</xdr:rowOff>
    </xdr:from>
    <xdr:to>
      <xdr:col>71</xdr:col>
      <xdr:colOff>177800</xdr:colOff>
      <xdr:row>78</xdr:row>
      <xdr:rowOff>160020</xdr:rowOff>
    </xdr:to>
    <xdr:cxnSp macro="">
      <xdr:nvCxnSpPr>
        <xdr:cNvPr id="660" name="直線コネクタ 659">
          <a:extLst>
            <a:ext uri="{FF2B5EF4-FFF2-40B4-BE49-F238E27FC236}">
              <a16:creationId xmlns:a16="http://schemas.microsoft.com/office/drawing/2014/main" id="{F21ADEA8-C143-46F0-83C4-1A99BF8F7E24}"/>
            </a:ext>
          </a:extLst>
        </xdr:cNvPr>
        <xdr:cNvCxnSpPr/>
      </xdr:nvCxnSpPr>
      <xdr:spPr>
        <a:xfrm>
          <a:off x="12814300" y="13502639"/>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17163</xdr:rowOff>
    </xdr:from>
    <xdr:ext cx="405111" cy="259045"/>
    <xdr:sp macro="" textlink="">
      <xdr:nvSpPr>
        <xdr:cNvPr id="661" name="n_1aveValue【児童館】&#10;有形固定資産減価償却率">
          <a:extLst>
            <a:ext uri="{FF2B5EF4-FFF2-40B4-BE49-F238E27FC236}">
              <a16:creationId xmlns:a16="http://schemas.microsoft.com/office/drawing/2014/main" id="{0EB0FFB4-4557-4745-A76D-2FEC29BC7C54}"/>
            </a:ext>
          </a:extLst>
        </xdr:cNvPr>
        <xdr:cNvSpPr txBox="1"/>
      </xdr:nvSpPr>
      <xdr:spPr>
        <a:xfrm>
          <a:off x="15266044" y="14076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11447</xdr:rowOff>
    </xdr:from>
    <xdr:ext cx="405111" cy="259045"/>
    <xdr:sp macro="" textlink="">
      <xdr:nvSpPr>
        <xdr:cNvPr id="662" name="n_2aveValue【児童館】&#10;有形固定資産減価償却率">
          <a:extLst>
            <a:ext uri="{FF2B5EF4-FFF2-40B4-BE49-F238E27FC236}">
              <a16:creationId xmlns:a16="http://schemas.microsoft.com/office/drawing/2014/main" id="{37116BEB-6FAA-486F-8CED-E1E646062533}"/>
            </a:ext>
          </a:extLst>
        </xdr:cNvPr>
        <xdr:cNvSpPr txBox="1"/>
      </xdr:nvSpPr>
      <xdr:spPr>
        <a:xfrm>
          <a:off x="14389744" y="1407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99077</xdr:rowOff>
    </xdr:from>
    <xdr:ext cx="405111" cy="259045"/>
    <xdr:sp macro="" textlink="">
      <xdr:nvSpPr>
        <xdr:cNvPr id="663" name="n_3aveValue【児童館】&#10;有形固定資産減価償却率">
          <a:extLst>
            <a:ext uri="{FF2B5EF4-FFF2-40B4-BE49-F238E27FC236}">
              <a16:creationId xmlns:a16="http://schemas.microsoft.com/office/drawing/2014/main" id="{0C7B8E65-A276-44CF-84BD-D02D4C44A8AA}"/>
            </a:ext>
          </a:extLst>
        </xdr:cNvPr>
        <xdr:cNvSpPr txBox="1"/>
      </xdr:nvSpPr>
      <xdr:spPr>
        <a:xfrm>
          <a:off x="13500744" y="1398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7638</xdr:rowOff>
    </xdr:from>
    <xdr:ext cx="405111" cy="259045"/>
    <xdr:sp macro="" textlink="">
      <xdr:nvSpPr>
        <xdr:cNvPr id="664" name="n_4aveValue【児童館】&#10;有形固定資産減価償却率">
          <a:extLst>
            <a:ext uri="{FF2B5EF4-FFF2-40B4-BE49-F238E27FC236}">
              <a16:creationId xmlns:a16="http://schemas.microsoft.com/office/drawing/2014/main" id="{88AF993F-FBAF-4BDF-A0F4-D20ACB37B49E}"/>
            </a:ext>
          </a:extLst>
        </xdr:cNvPr>
        <xdr:cNvSpPr txBox="1"/>
      </xdr:nvSpPr>
      <xdr:spPr>
        <a:xfrm>
          <a:off x="12611744" y="13895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23513</xdr:rowOff>
    </xdr:from>
    <xdr:ext cx="405111" cy="259045"/>
    <xdr:sp macro="" textlink="">
      <xdr:nvSpPr>
        <xdr:cNvPr id="665" name="n_1mainValue【児童館】&#10;有形固定資産減価償却率">
          <a:extLst>
            <a:ext uri="{FF2B5EF4-FFF2-40B4-BE49-F238E27FC236}">
              <a16:creationId xmlns:a16="http://schemas.microsoft.com/office/drawing/2014/main" id="{75DF0834-F358-4C4C-889E-BC637E943358}"/>
            </a:ext>
          </a:extLst>
        </xdr:cNvPr>
        <xdr:cNvSpPr txBox="1"/>
      </xdr:nvSpPr>
      <xdr:spPr>
        <a:xfrm>
          <a:off x="15266044" y="13568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135907</xdr:rowOff>
    </xdr:from>
    <xdr:ext cx="405111" cy="259045"/>
    <xdr:sp macro="" textlink="">
      <xdr:nvSpPr>
        <xdr:cNvPr id="666" name="n_2mainValue【児童館】&#10;有形固定資産減価償却率">
          <a:extLst>
            <a:ext uri="{FF2B5EF4-FFF2-40B4-BE49-F238E27FC236}">
              <a16:creationId xmlns:a16="http://schemas.microsoft.com/office/drawing/2014/main" id="{57536189-2544-4DAF-9CB7-B8E64FFA2CBF}"/>
            </a:ext>
          </a:extLst>
        </xdr:cNvPr>
        <xdr:cNvSpPr txBox="1"/>
      </xdr:nvSpPr>
      <xdr:spPr>
        <a:xfrm>
          <a:off x="14389744" y="1350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55897</xdr:rowOff>
    </xdr:from>
    <xdr:ext cx="405111" cy="259045"/>
    <xdr:sp macro="" textlink="">
      <xdr:nvSpPr>
        <xdr:cNvPr id="667" name="n_3mainValue【児童館】&#10;有形固定資産減価償却率">
          <a:extLst>
            <a:ext uri="{FF2B5EF4-FFF2-40B4-BE49-F238E27FC236}">
              <a16:creationId xmlns:a16="http://schemas.microsoft.com/office/drawing/2014/main" id="{C513DEA2-0C3C-4FD9-893F-ACF6210351A8}"/>
            </a:ext>
          </a:extLst>
        </xdr:cNvPr>
        <xdr:cNvSpPr txBox="1"/>
      </xdr:nvSpPr>
      <xdr:spPr>
        <a:xfrm>
          <a:off x="13500744" y="1325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77</xdr:row>
      <xdr:rowOff>25416</xdr:rowOff>
    </xdr:from>
    <xdr:ext cx="405111" cy="259045"/>
    <xdr:sp macro="" textlink="">
      <xdr:nvSpPr>
        <xdr:cNvPr id="668" name="n_4mainValue【児童館】&#10;有形固定資産減価償却率">
          <a:extLst>
            <a:ext uri="{FF2B5EF4-FFF2-40B4-BE49-F238E27FC236}">
              <a16:creationId xmlns:a16="http://schemas.microsoft.com/office/drawing/2014/main" id="{CCF45525-A47D-4647-96D2-C05AF1A55D7E}"/>
            </a:ext>
          </a:extLst>
        </xdr:cNvPr>
        <xdr:cNvSpPr txBox="1"/>
      </xdr:nvSpPr>
      <xdr:spPr>
        <a:xfrm>
          <a:off x="12611744" y="13227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69" name="正方形/長方形 668">
          <a:extLst>
            <a:ext uri="{FF2B5EF4-FFF2-40B4-BE49-F238E27FC236}">
              <a16:creationId xmlns:a16="http://schemas.microsoft.com/office/drawing/2014/main" id="{33E912E8-C7EE-4D07-9B86-52E925871CBA}"/>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0" name="正方形/長方形 669">
          <a:extLst>
            <a:ext uri="{FF2B5EF4-FFF2-40B4-BE49-F238E27FC236}">
              <a16:creationId xmlns:a16="http://schemas.microsoft.com/office/drawing/2014/main" id="{21973FE8-AF2F-46FA-8193-50707D3CF85A}"/>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1" name="正方形/長方形 670">
          <a:extLst>
            <a:ext uri="{FF2B5EF4-FFF2-40B4-BE49-F238E27FC236}">
              <a16:creationId xmlns:a16="http://schemas.microsoft.com/office/drawing/2014/main" id="{5796885D-7256-4AE0-9189-C14A1676671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2" name="正方形/長方形 671">
          <a:extLst>
            <a:ext uri="{FF2B5EF4-FFF2-40B4-BE49-F238E27FC236}">
              <a16:creationId xmlns:a16="http://schemas.microsoft.com/office/drawing/2014/main" id="{D8DA466D-900B-4B03-A1BF-C86C8ACA380A}"/>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3" name="正方形/長方形 672">
          <a:extLst>
            <a:ext uri="{FF2B5EF4-FFF2-40B4-BE49-F238E27FC236}">
              <a16:creationId xmlns:a16="http://schemas.microsoft.com/office/drawing/2014/main" id="{B3E53A72-3632-46B7-993E-90E6B85DEAA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4" name="正方形/長方形 673">
          <a:extLst>
            <a:ext uri="{FF2B5EF4-FFF2-40B4-BE49-F238E27FC236}">
              <a16:creationId xmlns:a16="http://schemas.microsoft.com/office/drawing/2014/main" id="{668FF6A5-9A2E-41E8-A2D0-12967BE864C8}"/>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5" name="正方形/長方形 674">
          <a:extLst>
            <a:ext uri="{FF2B5EF4-FFF2-40B4-BE49-F238E27FC236}">
              <a16:creationId xmlns:a16="http://schemas.microsoft.com/office/drawing/2014/main" id="{889924D5-FEB0-405A-885B-B712D1CCBDCA}"/>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76" name="正方形/長方形 675">
          <a:extLst>
            <a:ext uri="{FF2B5EF4-FFF2-40B4-BE49-F238E27FC236}">
              <a16:creationId xmlns:a16="http://schemas.microsoft.com/office/drawing/2014/main" id="{5279FAB0-33FA-4438-9759-F6C902DB6EA4}"/>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77" name="テキスト ボックス 676">
          <a:extLst>
            <a:ext uri="{FF2B5EF4-FFF2-40B4-BE49-F238E27FC236}">
              <a16:creationId xmlns:a16="http://schemas.microsoft.com/office/drawing/2014/main" id="{6408958F-954F-4A4B-A9DF-DC8F7FE7A85D}"/>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78" name="直線コネクタ 677">
          <a:extLst>
            <a:ext uri="{FF2B5EF4-FFF2-40B4-BE49-F238E27FC236}">
              <a16:creationId xmlns:a16="http://schemas.microsoft.com/office/drawing/2014/main" id="{7FA444FB-8B39-4151-800A-2FDE2A885963}"/>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79" name="直線コネクタ 678">
          <a:extLst>
            <a:ext uri="{FF2B5EF4-FFF2-40B4-BE49-F238E27FC236}">
              <a16:creationId xmlns:a16="http://schemas.microsoft.com/office/drawing/2014/main" id="{2D6AE8DC-5DDE-4375-AE54-F64B977E3398}"/>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80" name="テキスト ボックス 679">
          <a:extLst>
            <a:ext uri="{FF2B5EF4-FFF2-40B4-BE49-F238E27FC236}">
              <a16:creationId xmlns:a16="http://schemas.microsoft.com/office/drawing/2014/main" id="{31CF958F-A654-438D-BAF9-CCA95014965E}"/>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81" name="直線コネクタ 680">
          <a:extLst>
            <a:ext uri="{FF2B5EF4-FFF2-40B4-BE49-F238E27FC236}">
              <a16:creationId xmlns:a16="http://schemas.microsoft.com/office/drawing/2014/main" id="{E124C916-0F6D-4603-8450-18A1FEC32C8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82" name="テキスト ボックス 681">
          <a:extLst>
            <a:ext uri="{FF2B5EF4-FFF2-40B4-BE49-F238E27FC236}">
              <a16:creationId xmlns:a16="http://schemas.microsoft.com/office/drawing/2014/main" id="{F6E9ADE5-742C-41A5-924A-FF26168387E5}"/>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83" name="直線コネクタ 682">
          <a:extLst>
            <a:ext uri="{FF2B5EF4-FFF2-40B4-BE49-F238E27FC236}">
              <a16:creationId xmlns:a16="http://schemas.microsoft.com/office/drawing/2014/main" id="{54D6E416-FEBB-4B8D-880C-DBAE454FA9CD}"/>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84" name="テキスト ボックス 683">
          <a:extLst>
            <a:ext uri="{FF2B5EF4-FFF2-40B4-BE49-F238E27FC236}">
              <a16:creationId xmlns:a16="http://schemas.microsoft.com/office/drawing/2014/main" id="{83342B60-D412-420E-AF59-6D00F25BD1EF}"/>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85" name="直線コネクタ 684">
          <a:extLst>
            <a:ext uri="{FF2B5EF4-FFF2-40B4-BE49-F238E27FC236}">
              <a16:creationId xmlns:a16="http://schemas.microsoft.com/office/drawing/2014/main" id="{355065A5-349A-48BA-821C-BA706C3E16EC}"/>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86" name="テキスト ボックス 685">
          <a:extLst>
            <a:ext uri="{FF2B5EF4-FFF2-40B4-BE49-F238E27FC236}">
              <a16:creationId xmlns:a16="http://schemas.microsoft.com/office/drawing/2014/main" id="{47E36784-DB7B-4616-85B5-29EB74C26CF5}"/>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87" name="直線コネクタ 686">
          <a:extLst>
            <a:ext uri="{FF2B5EF4-FFF2-40B4-BE49-F238E27FC236}">
              <a16:creationId xmlns:a16="http://schemas.microsoft.com/office/drawing/2014/main" id="{B1F4B187-FB02-4442-962A-37A2864D7EC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88" name="テキスト ボックス 687">
          <a:extLst>
            <a:ext uri="{FF2B5EF4-FFF2-40B4-BE49-F238E27FC236}">
              <a16:creationId xmlns:a16="http://schemas.microsoft.com/office/drawing/2014/main" id="{7E1BF8EB-8510-44BC-9A7F-0EEF0FB6BA2A}"/>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89" name="直線コネクタ 688">
          <a:extLst>
            <a:ext uri="{FF2B5EF4-FFF2-40B4-BE49-F238E27FC236}">
              <a16:creationId xmlns:a16="http://schemas.microsoft.com/office/drawing/2014/main" id="{0F65CBD8-DEB2-4165-BBD5-23D1655C2D2B}"/>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0" name="テキスト ボックス 689">
          <a:extLst>
            <a:ext uri="{FF2B5EF4-FFF2-40B4-BE49-F238E27FC236}">
              <a16:creationId xmlns:a16="http://schemas.microsoft.com/office/drawing/2014/main" id="{BB43991D-93F2-4A97-944E-29153D45F0A5}"/>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1" name="【児童館】&#10;一人当たり面積グラフ枠">
          <a:extLst>
            <a:ext uri="{FF2B5EF4-FFF2-40B4-BE49-F238E27FC236}">
              <a16:creationId xmlns:a16="http://schemas.microsoft.com/office/drawing/2014/main" id="{7C4AE500-3D2B-432E-9CB8-B0AA6058E1E1}"/>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95250</xdr:rowOff>
    </xdr:from>
    <xdr:to>
      <xdr:col>116</xdr:col>
      <xdr:colOff>62864</xdr:colOff>
      <xdr:row>86</xdr:row>
      <xdr:rowOff>76200</xdr:rowOff>
    </xdr:to>
    <xdr:cxnSp macro="">
      <xdr:nvCxnSpPr>
        <xdr:cNvPr id="692" name="直線コネクタ 691">
          <a:extLst>
            <a:ext uri="{FF2B5EF4-FFF2-40B4-BE49-F238E27FC236}">
              <a16:creationId xmlns:a16="http://schemas.microsoft.com/office/drawing/2014/main" id="{FE7A0142-D984-47E3-B0E2-7CB17B6DE75F}"/>
            </a:ext>
          </a:extLst>
        </xdr:cNvPr>
        <xdr:cNvCxnSpPr/>
      </xdr:nvCxnSpPr>
      <xdr:spPr>
        <a:xfrm flipV="1">
          <a:off x="22160864" y="132969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693" name="【児童館】&#10;一人当たり面積最小値テキスト">
          <a:extLst>
            <a:ext uri="{FF2B5EF4-FFF2-40B4-BE49-F238E27FC236}">
              <a16:creationId xmlns:a16="http://schemas.microsoft.com/office/drawing/2014/main" id="{11FB67A6-CA51-49CD-8DF6-2E9DEC85712B}"/>
            </a:ext>
          </a:extLst>
        </xdr:cNvPr>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694" name="直線コネクタ 693">
          <a:extLst>
            <a:ext uri="{FF2B5EF4-FFF2-40B4-BE49-F238E27FC236}">
              <a16:creationId xmlns:a16="http://schemas.microsoft.com/office/drawing/2014/main" id="{CC232A5C-D4D6-4AD4-9A9B-6DE267075E27}"/>
            </a:ext>
          </a:extLst>
        </xdr:cNvPr>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41927</xdr:rowOff>
    </xdr:from>
    <xdr:ext cx="469744" cy="259045"/>
    <xdr:sp macro="" textlink="">
      <xdr:nvSpPr>
        <xdr:cNvPr id="695" name="【児童館】&#10;一人当たり面積最大値テキスト">
          <a:extLst>
            <a:ext uri="{FF2B5EF4-FFF2-40B4-BE49-F238E27FC236}">
              <a16:creationId xmlns:a16="http://schemas.microsoft.com/office/drawing/2014/main" id="{097A384A-2562-4AD0-8EFB-96F317DC6942}"/>
            </a:ext>
          </a:extLst>
        </xdr:cNvPr>
        <xdr:cNvSpPr txBox="1"/>
      </xdr:nvSpPr>
      <xdr:spPr>
        <a:xfrm>
          <a:off x="22199600" y="1307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95250</xdr:rowOff>
    </xdr:from>
    <xdr:to>
      <xdr:col>116</xdr:col>
      <xdr:colOff>152400</xdr:colOff>
      <xdr:row>77</xdr:row>
      <xdr:rowOff>95250</xdr:rowOff>
    </xdr:to>
    <xdr:cxnSp macro="">
      <xdr:nvCxnSpPr>
        <xdr:cNvPr id="696" name="直線コネクタ 695">
          <a:extLst>
            <a:ext uri="{FF2B5EF4-FFF2-40B4-BE49-F238E27FC236}">
              <a16:creationId xmlns:a16="http://schemas.microsoft.com/office/drawing/2014/main" id="{9EC01341-BE83-4BBC-83FC-A8394F1D0E26}"/>
            </a:ext>
          </a:extLst>
        </xdr:cNvPr>
        <xdr:cNvCxnSpPr/>
      </xdr:nvCxnSpPr>
      <xdr:spPr>
        <a:xfrm>
          <a:off x="22072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60977</xdr:rowOff>
    </xdr:from>
    <xdr:ext cx="469744" cy="259045"/>
    <xdr:sp macro="" textlink="">
      <xdr:nvSpPr>
        <xdr:cNvPr id="697" name="【児童館】&#10;一人当たり面積平均値テキスト">
          <a:extLst>
            <a:ext uri="{FF2B5EF4-FFF2-40B4-BE49-F238E27FC236}">
              <a16:creationId xmlns:a16="http://schemas.microsoft.com/office/drawing/2014/main" id="{9A2B3692-5E41-47F5-86B1-A33C9AFD646A}"/>
            </a:ext>
          </a:extLst>
        </xdr:cNvPr>
        <xdr:cNvSpPr txBox="1"/>
      </xdr:nvSpPr>
      <xdr:spPr>
        <a:xfrm>
          <a:off x="22199600" y="14291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82550</xdr:rowOff>
    </xdr:from>
    <xdr:to>
      <xdr:col>116</xdr:col>
      <xdr:colOff>114300</xdr:colOff>
      <xdr:row>84</xdr:row>
      <xdr:rowOff>12700</xdr:rowOff>
    </xdr:to>
    <xdr:sp macro="" textlink="">
      <xdr:nvSpPr>
        <xdr:cNvPr id="698" name="フローチャート: 判断 697">
          <a:extLst>
            <a:ext uri="{FF2B5EF4-FFF2-40B4-BE49-F238E27FC236}">
              <a16:creationId xmlns:a16="http://schemas.microsoft.com/office/drawing/2014/main" id="{845D76B4-23ED-4DD4-B258-F1AAD5FBCB24}"/>
            </a:ext>
          </a:extLst>
        </xdr:cNvPr>
        <xdr:cNvSpPr/>
      </xdr:nvSpPr>
      <xdr:spPr>
        <a:xfrm>
          <a:off x="221107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158750</xdr:rowOff>
    </xdr:from>
    <xdr:to>
      <xdr:col>112</xdr:col>
      <xdr:colOff>38100</xdr:colOff>
      <xdr:row>84</xdr:row>
      <xdr:rowOff>88900</xdr:rowOff>
    </xdr:to>
    <xdr:sp macro="" textlink="">
      <xdr:nvSpPr>
        <xdr:cNvPr id="699" name="フローチャート: 判断 698">
          <a:extLst>
            <a:ext uri="{FF2B5EF4-FFF2-40B4-BE49-F238E27FC236}">
              <a16:creationId xmlns:a16="http://schemas.microsoft.com/office/drawing/2014/main" id="{261C1250-6667-4CD1-8CFB-747884F88BC0}"/>
            </a:ext>
          </a:extLst>
        </xdr:cNvPr>
        <xdr:cNvSpPr/>
      </xdr:nvSpPr>
      <xdr:spPr>
        <a:xfrm>
          <a:off x="21272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700" name="フローチャート: 判断 699">
          <a:extLst>
            <a:ext uri="{FF2B5EF4-FFF2-40B4-BE49-F238E27FC236}">
              <a16:creationId xmlns:a16="http://schemas.microsoft.com/office/drawing/2014/main" id="{BE85CC10-03BE-42DF-9989-AECA77FEA56B}"/>
            </a:ext>
          </a:extLst>
        </xdr:cNvPr>
        <xdr:cNvSpPr/>
      </xdr:nvSpPr>
      <xdr:spPr>
        <a:xfrm>
          <a:off x="20383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120650</xdr:rowOff>
    </xdr:from>
    <xdr:to>
      <xdr:col>102</xdr:col>
      <xdr:colOff>165100</xdr:colOff>
      <xdr:row>84</xdr:row>
      <xdr:rowOff>50800</xdr:rowOff>
    </xdr:to>
    <xdr:sp macro="" textlink="">
      <xdr:nvSpPr>
        <xdr:cNvPr id="701" name="フローチャート: 判断 700">
          <a:extLst>
            <a:ext uri="{FF2B5EF4-FFF2-40B4-BE49-F238E27FC236}">
              <a16:creationId xmlns:a16="http://schemas.microsoft.com/office/drawing/2014/main" id="{98C7DD6E-A894-4115-95CF-C3E098C1BED3}"/>
            </a:ext>
          </a:extLst>
        </xdr:cNvPr>
        <xdr:cNvSpPr/>
      </xdr:nvSpPr>
      <xdr:spPr>
        <a:xfrm>
          <a:off x="19494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120650</xdr:rowOff>
    </xdr:from>
    <xdr:to>
      <xdr:col>98</xdr:col>
      <xdr:colOff>38100</xdr:colOff>
      <xdr:row>84</xdr:row>
      <xdr:rowOff>50800</xdr:rowOff>
    </xdr:to>
    <xdr:sp macro="" textlink="">
      <xdr:nvSpPr>
        <xdr:cNvPr id="702" name="フローチャート: 判断 701">
          <a:extLst>
            <a:ext uri="{FF2B5EF4-FFF2-40B4-BE49-F238E27FC236}">
              <a16:creationId xmlns:a16="http://schemas.microsoft.com/office/drawing/2014/main" id="{D5647782-5ECA-401C-9B39-0C898D4C04A9}"/>
            </a:ext>
          </a:extLst>
        </xdr:cNvPr>
        <xdr:cNvSpPr/>
      </xdr:nvSpPr>
      <xdr:spPr>
        <a:xfrm>
          <a:off x="18605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3" name="テキスト ボックス 702">
          <a:extLst>
            <a:ext uri="{FF2B5EF4-FFF2-40B4-BE49-F238E27FC236}">
              <a16:creationId xmlns:a16="http://schemas.microsoft.com/office/drawing/2014/main" id="{F9488F5D-16DC-48B5-B3CF-6A41AB3DCBEE}"/>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4" name="テキスト ボックス 703">
          <a:extLst>
            <a:ext uri="{FF2B5EF4-FFF2-40B4-BE49-F238E27FC236}">
              <a16:creationId xmlns:a16="http://schemas.microsoft.com/office/drawing/2014/main" id="{F5F8FC52-5F32-458E-8178-ED36EED37BCF}"/>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5" name="テキスト ボックス 704">
          <a:extLst>
            <a:ext uri="{FF2B5EF4-FFF2-40B4-BE49-F238E27FC236}">
              <a16:creationId xmlns:a16="http://schemas.microsoft.com/office/drawing/2014/main" id="{2325121C-B1ED-4F8F-BC4F-6D7D4A745B29}"/>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06" name="テキスト ボックス 705">
          <a:extLst>
            <a:ext uri="{FF2B5EF4-FFF2-40B4-BE49-F238E27FC236}">
              <a16:creationId xmlns:a16="http://schemas.microsoft.com/office/drawing/2014/main" id="{06BD29A9-6B2E-4532-ADDB-52A946C43925}"/>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07" name="テキスト ボックス 706">
          <a:extLst>
            <a:ext uri="{FF2B5EF4-FFF2-40B4-BE49-F238E27FC236}">
              <a16:creationId xmlns:a16="http://schemas.microsoft.com/office/drawing/2014/main" id="{097FDE59-DA98-428E-BFD4-6C0743ED0A88}"/>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158750</xdr:rowOff>
    </xdr:from>
    <xdr:to>
      <xdr:col>116</xdr:col>
      <xdr:colOff>114300</xdr:colOff>
      <xdr:row>78</xdr:row>
      <xdr:rowOff>88900</xdr:rowOff>
    </xdr:to>
    <xdr:sp macro="" textlink="">
      <xdr:nvSpPr>
        <xdr:cNvPr id="708" name="楕円 707">
          <a:extLst>
            <a:ext uri="{FF2B5EF4-FFF2-40B4-BE49-F238E27FC236}">
              <a16:creationId xmlns:a16="http://schemas.microsoft.com/office/drawing/2014/main" id="{B5C1071D-C463-4AB4-9A10-2EE1BD7E9EC0}"/>
            </a:ext>
          </a:extLst>
        </xdr:cNvPr>
        <xdr:cNvSpPr/>
      </xdr:nvSpPr>
      <xdr:spPr>
        <a:xfrm>
          <a:off x="22110700" y="1336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77</xdr:row>
      <xdr:rowOff>73677</xdr:rowOff>
    </xdr:from>
    <xdr:ext cx="469744" cy="259045"/>
    <xdr:sp macro="" textlink="">
      <xdr:nvSpPr>
        <xdr:cNvPr id="709" name="【児童館】&#10;一人当たり面積該当値テキスト">
          <a:extLst>
            <a:ext uri="{FF2B5EF4-FFF2-40B4-BE49-F238E27FC236}">
              <a16:creationId xmlns:a16="http://schemas.microsoft.com/office/drawing/2014/main" id="{6A784AD1-4CBE-4B36-A440-5019D962AB1E}"/>
            </a:ext>
          </a:extLst>
        </xdr:cNvPr>
        <xdr:cNvSpPr txBox="1"/>
      </xdr:nvSpPr>
      <xdr:spPr>
        <a:xfrm>
          <a:off x="22199600" y="1327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25400</xdr:rowOff>
    </xdr:from>
    <xdr:to>
      <xdr:col>112</xdr:col>
      <xdr:colOff>38100</xdr:colOff>
      <xdr:row>78</xdr:row>
      <xdr:rowOff>127000</xdr:rowOff>
    </xdr:to>
    <xdr:sp macro="" textlink="">
      <xdr:nvSpPr>
        <xdr:cNvPr id="710" name="楕円 709">
          <a:extLst>
            <a:ext uri="{FF2B5EF4-FFF2-40B4-BE49-F238E27FC236}">
              <a16:creationId xmlns:a16="http://schemas.microsoft.com/office/drawing/2014/main" id="{FC6833BC-0658-461E-A7E4-1D0EE6237AD3}"/>
            </a:ext>
          </a:extLst>
        </xdr:cNvPr>
        <xdr:cNvSpPr/>
      </xdr:nvSpPr>
      <xdr:spPr>
        <a:xfrm>
          <a:off x="21272500" y="1339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78</xdr:row>
      <xdr:rowOff>38100</xdr:rowOff>
    </xdr:from>
    <xdr:to>
      <xdr:col>116</xdr:col>
      <xdr:colOff>63500</xdr:colOff>
      <xdr:row>78</xdr:row>
      <xdr:rowOff>76200</xdr:rowOff>
    </xdr:to>
    <xdr:cxnSp macro="">
      <xdr:nvCxnSpPr>
        <xdr:cNvPr id="711" name="直線コネクタ 710">
          <a:extLst>
            <a:ext uri="{FF2B5EF4-FFF2-40B4-BE49-F238E27FC236}">
              <a16:creationId xmlns:a16="http://schemas.microsoft.com/office/drawing/2014/main" id="{56C51AFC-41D2-461D-9DB5-7A2962DB8A65}"/>
            </a:ext>
          </a:extLst>
        </xdr:cNvPr>
        <xdr:cNvCxnSpPr/>
      </xdr:nvCxnSpPr>
      <xdr:spPr>
        <a:xfrm flipV="1">
          <a:off x="21323300" y="134112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78</xdr:row>
      <xdr:rowOff>25400</xdr:rowOff>
    </xdr:from>
    <xdr:to>
      <xdr:col>107</xdr:col>
      <xdr:colOff>101600</xdr:colOff>
      <xdr:row>78</xdr:row>
      <xdr:rowOff>127000</xdr:rowOff>
    </xdr:to>
    <xdr:sp macro="" textlink="">
      <xdr:nvSpPr>
        <xdr:cNvPr id="712" name="楕円 711">
          <a:extLst>
            <a:ext uri="{FF2B5EF4-FFF2-40B4-BE49-F238E27FC236}">
              <a16:creationId xmlns:a16="http://schemas.microsoft.com/office/drawing/2014/main" id="{BBF9C9A0-BA80-4628-B530-F6E9D359902C}"/>
            </a:ext>
          </a:extLst>
        </xdr:cNvPr>
        <xdr:cNvSpPr/>
      </xdr:nvSpPr>
      <xdr:spPr>
        <a:xfrm>
          <a:off x="20383500" y="1339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76200</xdr:rowOff>
    </xdr:from>
    <xdr:to>
      <xdr:col>111</xdr:col>
      <xdr:colOff>177800</xdr:colOff>
      <xdr:row>78</xdr:row>
      <xdr:rowOff>76200</xdr:rowOff>
    </xdr:to>
    <xdr:cxnSp macro="">
      <xdr:nvCxnSpPr>
        <xdr:cNvPr id="713" name="直線コネクタ 712">
          <a:extLst>
            <a:ext uri="{FF2B5EF4-FFF2-40B4-BE49-F238E27FC236}">
              <a16:creationId xmlns:a16="http://schemas.microsoft.com/office/drawing/2014/main" id="{2D066FCC-6FE8-436C-B6A3-109685625DB7}"/>
            </a:ext>
          </a:extLst>
        </xdr:cNvPr>
        <xdr:cNvCxnSpPr/>
      </xdr:nvCxnSpPr>
      <xdr:spPr>
        <a:xfrm>
          <a:off x="20434300" y="13449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158750</xdr:rowOff>
    </xdr:from>
    <xdr:to>
      <xdr:col>102</xdr:col>
      <xdr:colOff>165100</xdr:colOff>
      <xdr:row>78</xdr:row>
      <xdr:rowOff>88900</xdr:rowOff>
    </xdr:to>
    <xdr:sp macro="" textlink="">
      <xdr:nvSpPr>
        <xdr:cNvPr id="714" name="楕円 713">
          <a:extLst>
            <a:ext uri="{FF2B5EF4-FFF2-40B4-BE49-F238E27FC236}">
              <a16:creationId xmlns:a16="http://schemas.microsoft.com/office/drawing/2014/main" id="{63A31A6B-AE8D-41C2-A8BB-0476E1EFD20A}"/>
            </a:ext>
          </a:extLst>
        </xdr:cNvPr>
        <xdr:cNvSpPr/>
      </xdr:nvSpPr>
      <xdr:spPr>
        <a:xfrm>
          <a:off x="19494500" y="1336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78</xdr:row>
      <xdr:rowOff>38100</xdr:rowOff>
    </xdr:from>
    <xdr:to>
      <xdr:col>107</xdr:col>
      <xdr:colOff>50800</xdr:colOff>
      <xdr:row>78</xdr:row>
      <xdr:rowOff>76200</xdr:rowOff>
    </xdr:to>
    <xdr:cxnSp macro="">
      <xdr:nvCxnSpPr>
        <xdr:cNvPr id="715" name="直線コネクタ 714">
          <a:extLst>
            <a:ext uri="{FF2B5EF4-FFF2-40B4-BE49-F238E27FC236}">
              <a16:creationId xmlns:a16="http://schemas.microsoft.com/office/drawing/2014/main" id="{4810CBE2-9CA9-474B-AB9D-84A9C3F0EBA9}"/>
            </a:ext>
          </a:extLst>
        </xdr:cNvPr>
        <xdr:cNvCxnSpPr/>
      </xdr:nvCxnSpPr>
      <xdr:spPr>
        <a:xfrm>
          <a:off x="19545300" y="13411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77</xdr:row>
      <xdr:rowOff>44450</xdr:rowOff>
    </xdr:from>
    <xdr:to>
      <xdr:col>98</xdr:col>
      <xdr:colOff>38100</xdr:colOff>
      <xdr:row>77</xdr:row>
      <xdr:rowOff>146050</xdr:rowOff>
    </xdr:to>
    <xdr:sp macro="" textlink="">
      <xdr:nvSpPr>
        <xdr:cNvPr id="716" name="楕円 715">
          <a:extLst>
            <a:ext uri="{FF2B5EF4-FFF2-40B4-BE49-F238E27FC236}">
              <a16:creationId xmlns:a16="http://schemas.microsoft.com/office/drawing/2014/main" id="{5A2892F2-AFB6-4823-AB07-4054DA87FC03}"/>
            </a:ext>
          </a:extLst>
        </xdr:cNvPr>
        <xdr:cNvSpPr/>
      </xdr:nvSpPr>
      <xdr:spPr>
        <a:xfrm>
          <a:off x="18605500" y="1324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77</xdr:row>
      <xdr:rowOff>95250</xdr:rowOff>
    </xdr:from>
    <xdr:to>
      <xdr:col>102</xdr:col>
      <xdr:colOff>114300</xdr:colOff>
      <xdr:row>78</xdr:row>
      <xdr:rowOff>38100</xdr:rowOff>
    </xdr:to>
    <xdr:cxnSp macro="">
      <xdr:nvCxnSpPr>
        <xdr:cNvPr id="717" name="直線コネクタ 716">
          <a:extLst>
            <a:ext uri="{FF2B5EF4-FFF2-40B4-BE49-F238E27FC236}">
              <a16:creationId xmlns:a16="http://schemas.microsoft.com/office/drawing/2014/main" id="{7E225D0B-7EFA-4D5B-9903-8D3DF74E76CC}"/>
            </a:ext>
          </a:extLst>
        </xdr:cNvPr>
        <xdr:cNvCxnSpPr/>
      </xdr:nvCxnSpPr>
      <xdr:spPr>
        <a:xfrm>
          <a:off x="18656300" y="132969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80027</xdr:rowOff>
    </xdr:from>
    <xdr:ext cx="469744" cy="259045"/>
    <xdr:sp macro="" textlink="">
      <xdr:nvSpPr>
        <xdr:cNvPr id="718" name="n_1aveValue【児童館】&#10;一人当たり面積">
          <a:extLst>
            <a:ext uri="{FF2B5EF4-FFF2-40B4-BE49-F238E27FC236}">
              <a16:creationId xmlns:a16="http://schemas.microsoft.com/office/drawing/2014/main" id="{F509C00E-7572-4FAF-A016-996496376476}"/>
            </a:ext>
          </a:extLst>
        </xdr:cNvPr>
        <xdr:cNvSpPr txBox="1"/>
      </xdr:nvSpPr>
      <xdr:spPr>
        <a:xfrm>
          <a:off x="210757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41927</xdr:rowOff>
    </xdr:from>
    <xdr:ext cx="469744" cy="259045"/>
    <xdr:sp macro="" textlink="">
      <xdr:nvSpPr>
        <xdr:cNvPr id="719" name="n_2aveValue【児童館】&#10;一人当たり面積">
          <a:extLst>
            <a:ext uri="{FF2B5EF4-FFF2-40B4-BE49-F238E27FC236}">
              <a16:creationId xmlns:a16="http://schemas.microsoft.com/office/drawing/2014/main" id="{DF01C07C-E7C4-49D7-A158-43E3969187CB}"/>
            </a:ext>
          </a:extLst>
        </xdr:cNvPr>
        <xdr:cNvSpPr txBox="1"/>
      </xdr:nvSpPr>
      <xdr:spPr>
        <a:xfrm>
          <a:off x="201994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41927</xdr:rowOff>
    </xdr:from>
    <xdr:ext cx="469744" cy="259045"/>
    <xdr:sp macro="" textlink="">
      <xdr:nvSpPr>
        <xdr:cNvPr id="720" name="n_3aveValue【児童館】&#10;一人当たり面積">
          <a:extLst>
            <a:ext uri="{FF2B5EF4-FFF2-40B4-BE49-F238E27FC236}">
              <a16:creationId xmlns:a16="http://schemas.microsoft.com/office/drawing/2014/main" id="{004081AC-0BDE-45DA-9EAC-CFF4BF429443}"/>
            </a:ext>
          </a:extLst>
        </xdr:cNvPr>
        <xdr:cNvSpPr txBox="1"/>
      </xdr:nvSpPr>
      <xdr:spPr>
        <a:xfrm>
          <a:off x="193104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41927</xdr:rowOff>
    </xdr:from>
    <xdr:ext cx="469744" cy="259045"/>
    <xdr:sp macro="" textlink="">
      <xdr:nvSpPr>
        <xdr:cNvPr id="721" name="n_4aveValue【児童館】&#10;一人当たり面積">
          <a:extLst>
            <a:ext uri="{FF2B5EF4-FFF2-40B4-BE49-F238E27FC236}">
              <a16:creationId xmlns:a16="http://schemas.microsoft.com/office/drawing/2014/main" id="{8A0F34C1-2AB9-4DBB-BFB7-9F5F9746CE1C}"/>
            </a:ext>
          </a:extLst>
        </xdr:cNvPr>
        <xdr:cNvSpPr txBox="1"/>
      </xdr:nvSpPr>
      <xdr:spPr>
        <a:xfrm>
          <a:off x="184214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76</xdr:row>
      <xdr:rowOff>143527</xdr:rowOff>
    </xdr:from>
    <xdr:ext cx="469744" cy="259045"/>
    <xdr:sp macro="" textlink="">
      <xdr:nvSpPr>
        <xdr:cNvPr id="722" name="n_1mainValue【児童館】&#10;一人当たり面積">
          <a:extLst>
            <a:ext uri="{FF2B5EF4-FFF2-40B4-BE49-F238E27FC236}">
              <a16:creationId xmlns:a16="http://schemas.microsoft.com/office/drawing/2014/main" id="{71B3BC0C-75BD-4CCB-92C8-2097DE20569F}"/>
            </a:ext>
          </a:extLst>
        </xdr:cNvPr>
        <xdr:cNvSpPr txBox="1"/>
      </xdr:nvSpPr>
      <xdr:spPr>
        <a:xfrm>
          <a:off x="21075727" y="1317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76</xdr:row>
      <xdr:rowOff>143527</xdr:rowOff>
    </xdr:from>
    <xdr:ext cx="469744" cy="259045"/>
    <xdr:sp macro="" textlink="">
      <xdr:nvSpPr>
        <xdr:cNvPr id="723" name="n_2mainValue【児童館】&#10;一人当たり面積">
          <a:extLst>
            <a:ext uri="{FF2B5EF4-FFF2-40B4-BE49-F238E27FC236}">
              <a16:creationId xmlns:a16="http://schemas.microsoft.com/office/drawing/2014/main" id="{1D97C849-69C6-4E06-9E00-CB9AAAA56C7F}"/>
            </a:ext>
          </a:extLst>
        </xdr:cNvPr>
        <xdr:cNvSpPr txBox="1"/>
      </xdr:nvSpPr>
      <xdr:spPr>
        <a:xfrm>
          <a:off x="20199427" y="1317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76</xdr:row>
      <xdr:rowOff>105427</xdr:rowOff>
    </xdr:from>
    <xdr:ext cx="469744" cy="259045"/>
    <xdr:sp macro="" textlink="">
      <xdr:nvSpPr>
        <xdr:cNvPr id="724" name="n_3mainValue【児童館】&#10;一人当たり面積">
          <a:extLst>
            <a:ext uri="{FF2B5EF4-FFF2-40B4-BE49-F238E27FC236}">
              <a16:creationId xmlns:a16="http://schemas.microsoft.com/office/drawing/2014/main" id="{FBD808C9-4225-48DC-906C-20F79471C11A}"/>
            </a:ext>
          </a:extLst>
        </xdr:cNvPr>
        <xdr:cNvSpPr txBox="1"/>
      </xdr:nvSpPr>
      <xdr:spPr>
        <a:xfrm>
          <a:off x="19310427" y="1313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75</xdr:row>
      <xdr:rowOff>162577</xdr:rowOff>
    </xdr:from>
    <xdr:ext cx="469744" cy="259045"/>
    <xdr:sp macro="" textlink="">
      <xdr:nvSpPr>
        <xdr:cNvPr id="725" name="n_4mainValue【児童館】&#10;一人当たり面積">
          <a:extLst>
            <a:ext uri="{FF2B5EF4-FFF2-40B4-BE49-F238E27FC236}">
              <a16:creationId xmlns:a16="http://schemas.microsoft.com/office/drawing/2014/main" id="{898A3A05-5146-4518-8ADB-C947BE63AC20}"/>
            </a:ext>
          </a:extLst>
        </xdr:cNvPr>
        <xdr:cNvSpPr txBox="1"/>
      </xdr:nvSpPr>
      <xdr:spPr>
        <a:xfrm>
          <a:off x="18421427" y="1302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6" name="正方形/長方形 725">
          <a:extLst>
            <a:ext uri="{FF2B5EF4-FFF2-40B4-BE49-F238E27FC236}">
              <a16:creationId xmlns:a16="http://schemas.microsoft.com/office/drawing/2014/main" id="{5E0E609F-7AB7-45EC-937A-58702E286D1F}"/>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7" name="正方形/長方形 726">
          <a:extLst>
            <a:ext uri="{FF2B5EF4-FFF2-40B4-BE49-F238E27FC236}">
              <a16:creationId xmlns:a16="http://schemas.microsoft.com/office/drawing/2014/main" id="{3CF445D7-719F-4815-B0E5-FD859E655E01}"/>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8" name="正方形/長方形 727">
          <a:extLst>
            <a:ext uri="{FF2B5EF4-FFF2-40B4-BE49-F238E27FC236}">
              <a16:creationId xmlns:a16="http://schemas.microsoft.com/office/drawing/2014/main" id="{DF86AB12-53C1-4903-8F29-0050E5F934E3}"/>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29" name="正方形/長方形 728">
          <a:extLst>
            <a:ext uri="{FF2B5EF4-FFF2-40B4-BE49-F238E27FC236}">
              <a16:creationId xmlns:a16="http://schemas.microsoft.com/office/drawing/2014/main" id="{2E6D16D4-A7FD-48EE-8190-23109A91EF2B}"/>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0" name="正方形/長方形 729">
          <a:extLst>
            <a:ext uri="{FF2B5EF4-FFF2-40B4-BE49-F238E27FC236}">
              <a16:creationId xmlns:a16="http://schemas.microsoft.com/office/drawing/2014/main" id="{A27C8B15-2FE1-471A-9BC8-E0F775A519E3}"/>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1" name="正方形/長方形 730">
          <a:extLst>
            <a:ext uri="{FF2B5EF4-FFF2-40B4-BE49-F238E27FC236}">
              <a16:creationId xmlns:a16="http://schemas.microsoft.com/office/drawing/2014/main" id="{2A77D944-91B6-4FBA-A9D5-16E9627C8FF8}"/>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2" name="正方形/長方形 731">
          <a:extLst>
            <a:ext uri="{FF2B5EF4-FFF2-40B4-BE49-F238E27FC236}">
              <a16:creationId xmlns:a16="http://schemas.microsoft.com/office/drawing/2014/main" id="{502C428C-1A0F-441E-8A08-2E1A62FE3BD9}"/>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3" name="正方形/長方形 732">
          <a:extLst>
            <a:ext uri="{FF2B5EF4-FFF2-40B4-BE49-F238E27FC236}">
              <a16:creationId xmlns:a16="http://schemas.microsoft.com/office/drawing/2014/main" id="{09A99457-791C-4C00-A0EB-8FCBDBB07D0A}"/>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4" name="テキスト ボックス 733">
          <a:extLst>
            <a:ext uri="{FF2B5EF4-FFF2-40B4-BE49-F238E27FC236}">
              <a16:creationId xmlns:a16="http://schemas.microsoft.com/office/drawing/2014/main" id="{2715BE4C-D52D-47B0-AB79-52ACED866BF2}"/>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5" name="直線コネクタ 734">
          <a:extLst>
            <a:ext uri="{FF2B5EF4-FFF2-40B4-BE49-F238E27FC236}">
              <a16:creationId xmlns:a16="http://schemas.microsoft.com/office/drawing/2014/main" id="{44B09A70-A649-4413-B8AF-CE2A3B75274A}"/>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36" name="テキスト ボックス 735">
          <a:extLst>
            <a:ext uri="{FF2B5EF4-FFF2-40B4-BE49-F238E27FC236}">
              <a16:creationId xmlns:a16="http://schemas.microsoft.com/office/drawing/2014/main" id="{DA0C5851-F134-4210-BEB2-00B5754C62BF}"/>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37" name="直線コネクタ 736">
          <a:extLst>
            <a:ext uri="{FF2B5EF4-FFF2-40B4-BE49-F238E27FC236}">
              <a16:creationId xmlns:a16="http://schemas.microsoft.com/office/drawing/2014/main" id="{AE62DAD9-35E3-4997-8630-ECE37D6B038F}"/>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38" name="テキスト ボックス 737">
          <a:extLst>
            <a:ext uri="{FF2B5EF4-FFF2-40B4-BE49-F238E27FC236}">
              <a16:creationId xmlns:a16="http://schemas.microsoft.com/office/drawing/2014/main" id="{C8C81A62-401E-4FD3-8C36-484E7E3FCC19}"/>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39" name="直線コネクタ 738">
          <a:extLst>
            <a:ext uri="{FF2B5EF4-FFF2-40B4-BE49-F238E27FC236}">
              <a16:creationId xmlns:a16="http://schemas.microsoft.com/office/drawing/2014/main" id="{A97473E3-9BD4-4561-A2EF-AF43C1CA4734}"/>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40" name="テキスト ボックス 739">
          <a:extLst>
            <a:ext uri="{FF2B5EF4-FFF2-40B4-BE49-F238E27FC236}">
              <a16:creationId xmlns:a16="http://schemas.microsoft.com/office/drawing/2014/main" id="{68247730-6E69-49BD-A9B2-2A75ABF6C4E9}"/>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41" name="直線コネクタ 740">
          <a:extLst>
            <a:ext uri="{FF2B5EF4-FFF2-40B4-BE49-F238E27FC236}">
              <a16:creationId xmlns:a16="http://schemas.microsoft.com/office/drawing/2014/main" id="{C6F32AF3-7757-4548-8DAF-861C16814B4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42" name="テキスト ボックス 741">
          <a:extLst>
            <a:ext uri="{FF2B5EF4-FFF2-40B4-BE49-F238E27FC236}">
              <a16:creationId xmlns:a16="http://schemas.microsoft.com/office/drawing/2014/main" id="{77AD5F86-4A52-45C2-946B-0D70ACA854EF}"/>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43" name="直線コネクタ 742">
          <a:extLst>
            <a:ext uri="{FF2B5EF4-FFF2-40B4-BE49-F238E27FC236}">
              <a16:creationId xmlns:a16="http://schemas.microsoft.com/office/drawing/2014/main" id="{4B780775-B94D-4F01-9930-09AD995428EB}"/>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44" name="テキスト ボックス 743">
          <a:extLst>
            <a:ext uri="{FF2B5EF4-FFF2-40B4-BE49-F238E27FC236}">
              <a16:creationId xmlns:a16="http://schemas.microsoft.com/office/drawing/2014/main" id="{F1DE2828-50AB-475D-98B4-B043280736CF}"/>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45" name="直線コネクタ 744">
          <a:extLst>
            <a:ext uri="{FF2B5EF4-FFF2-40B4-BE49-F238E27FC236}">
              <a16:creationId xmlns:a16="http://schemas.microsoft.com/office/drawing/2014/main" id="{86C3327A-E7CA-468B-8AC2-01225661FADD}"/>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46" name="テキスト ボックス 745">
          <a:extLst>
            <a:ext uri="{FF2B5EF4-FFF2-40B4-BE49-F238E27FC236}">
              <a16:creationId xmlns:a16="http://schemas.microsoft.com/office/drawing/2014/main" id="{B5552383-70A5-4C48-8F50-57FFA8A21848}"/>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47" name="直線コネクタ 746">
          <a:extLst>
            <a:ext uri="{FF2B5EF4-FFF2-40B4-BE49-F238E27FC236}">
              <a16:creationId xmlns:a16="http://schemas.microsoft.com/office/drawing/2014/main" id="{F097CAC6-AFF2-4832-9102-35CA2E878167}"/>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48" name="テキスト ボックス 747">
          <a:extLst>
            <a:ext uri="{FF2B5EF4-FFF2-40B4-BE49-F238E27FC236}">
              <a16:creationId xmlns:a16="http://schemas.microsoft.com/office/drawing/2014/main" id="{0C496D51-0E31-4B06-92F8-F9472ED3DEEF}"/>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49" name="【公民館】&#10;有形固定資産減価償却率グラフ枠">
          <a:extLst>
            <a:ext uri="{FF2B5EF4-FFF2-40B4-BE49-F238E27FC236}">
              <a16:creationId xmlns:a16="http://schemas.microsoft.com/office/drawing/2014/main" id="{B4595DAA-F14A-4AA8-B49E-3D99196F60E9}"/>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49530</xdr:rowOff>
    </xdr:from>
    <xdr:to>
      <xdr:col>85</xdr:col>
      <xdr:colOff>126364</xdr:colOff>
      <xdr:row>107</xdr:row>
      <xdr:rowOff>150495</xdr:rowOff>
    </xdr:to>
    <xdr:cxnSp macro="">
      <xdr:nvCxnSpPr>
        <xdr:cNvPr id="750" name="直線コネクタ 749">
          <a:extLst>
            <a:ext uri="{FF2B5EF4-FFF2-40B4-BE49-F238E27FC236}">
              <a16:creationId xmlns:a16="http://schemas.microsoft.com/office/drawing/2014/main" id="{24E10617-D650-40C0-98AC-4226F9534804}"/>
            </a:ext>
          </a:extLst>
        </xdr:cNvPr>
        <xdr:cNvCxnSpPr/>
      </xdr:nvCxnSpPr>
      <xdr:spPr>
        <a:xfrm flipV="1">
          <a:off x="16318864" y="17365980"/>
          <a:ext cx="0" cy="1129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154322</xdr:rowOff>
    </xdr:from>
    <xdr:ext cx="405111" cy="259045"/>
    <xdr:sp macro="" textlink="">
      <xdr:nvSpPr>
        <xdr:cNvPr id="751" name="【公民館】&#10;有形固定資産減価償却率最小値テキスト">
          <a:extLst>
            <a:ext uri="{FF2B5EF4-FFF2-40B4-BE49-F238E27FC236}">
              <a16:creationId xmlns:a16="http://schemas.microsoft.com/office/drawing/2014/main" id="{8A9D5AD6-5F60-4F73-8BF2-DD2C92D6341E}"/>
            </a:ext>
          </a:extLst>
        </xdr:cNvPr>
        <xdr:cNvSpPr txBox="1"/>
      </xdr:nvSpPr>
      <xdr:spPr>
        <a:xfrm>
          <a:off x="16357600" y="18499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150495</xdr:rowOff>
    </xdr:from>
    <xdr:to>
      <xdr:col>86</xdr:col>
      <xdr:colOff>25400</xdr:colOff>
      <xdr:row>107</xdr:row>
      <xdr:rowOff>150495</xdr:rowOff>
    </xdr:to>
    <xdr:cxnSp macro="">
      <xdr:nvCxnSpPr>
        <xdr:cNvPr id="752" name="直線コネクタ 751">
          <a:extLst>
            <a:ext uri="{FF2B5EF4-FFF2-40B4-BE49-F238E27FC236}">
              <a16:creationId xmlns:a16="http://schemas.microsoft.com/office/drawing/2014/main" id="{C5512C6C-03CF-4E8B-BE46-BAAC8F684F7E}"/>
            </a:ext>
          </a:extLst>
        </xdr:cNvPr>
        <xdr:cNvCxnSpPr/>
      </xdr:nvCxnSpPr>
      <xdr:spPr>
        <a:xfrm>
          <a:off x="16230600" y="18495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167657</xdr:rowOff>
    </xdr:from>
    <xdr:ext cx="405111" cy="259045"/>
    <xdr:sp macro="" textlink="">
      <xdr:nvSpPr>
        <xdr:cNvPr id="753" name="【公民館】&#10;有形固定資産減価償却率最大値テキスト">
          <a:extLst>
            <a:ext uri="{FF2B5EF4-FFF2-40B4-BE49-F238E27FC236}">
              <a16:creationId xmlns:a16="http://schemas.microsoft.com/office/drawing/2014/main" id="{DE96E0F5-4FE4-4E64-9275-DD2F1C79D7AB}"/>
            </a:ext>
          </a:extLst>
        </xdr:cNvPr>
        <xdr:cNvSpPr txBox="1"/>
      </xdr:nvSpPr>
      <xdr:spPr>
        <a:xfrm>
          <a:off x="16357600" y="17141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49530</xdr:rowOff>
    </xdr:from>
    <xdr:to>
      <xdr:col>86</xdr:col>
      <xdr:colOff>25400</xdr:colOff>
      <xdr:row>101</xdr:row>
      <xdr:rowOff>49530</xdr:rowOff>
    </xdr:to>
    <xdr:cxnSp macro="">
      <xdr:nvCxnSpPr>
        <xdr:cNvPr id="754" name="直線コネクタ 753">
          <a:extLst>
            <a:ext uri="{FF2B5EF4-FFF2-40B4-BE49-F238E27FC236}">
              <a16:creationId xmlns:a16="http://schemas.microsoft.com/office/drawing/2014/main" id="{8C42ECEB-FCC0-401D-A9A9-40C32578EFF9}"/>
            </a:ext>
          </a:extLst>
        </xdr:cNvPr>
        <xdr:cNvCxnSpPr/>
      </xdr:nvCxnSpPr>
      <xdr:spPr>
        <a:xfrm>
          <a:off x="16230600" y="1736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15257</xdr:rowOff>
    </xdr:from>
    <xdr:ext cx="405111" cy="259045"/>
    <xdr:sp macro="" textlink="">
      <xdr:nvSpPr>
        <xdr:cNvPr id="755" name="【公民館】&#10;有形固定資産減価償却率平均値テキスト">
          <a:extLst>
            <a:ext uri="{FF2B5EF4-FFF2-40B4-BE49-F238E27FC236}">
              <a16:creationId xmlns:a16="http://schemas.microsoft.com/office/drawing/2014/main" id="{3B6F8A6E-017B-4F36-AE45-8CEADA5DD72F}"/>
            </a:ext>
          </a:extLst>
        </xdr:cNvPr>
        <xdr:cNvSpPr txBox="1"/>
      </xdr:nvSpPr>
      <xdr:spPr>
        <a:xfrm>
          <a:off x="16357600" y="17846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36830</xdr:rowOff>
    </xdr:from>
    <xdr:to>
      <xdr:col>85</xdr:col>
      <xdr:colOff>177800</xdr:colOff>
      <xdr:row>104</xdr:row>
      <xdr:rowOff>138430</xdr:rowOff>
    </xdr:to>
    <xdr:sp macro="" textlink="">
      <xdr:nvSpPr>
        <xdr:cNvPr id="756" name="フローチャート: 判断 755">
          <a:extLst>
            <a:ext uri="{FF2B5EF4-FFF2-40B4-BE49-F238E27FC236}">
              <a16:creationId xmlns:a16="http://schemas.microsoft.com/office/drawing/2014/main" id="{80466906-2767-4A43-81AF-8E489DC35372}"/>
            </a:ext>
          </a:extLst>
        </xdr:cNvPr>
        <xdr:cNvSpPr/>
      </xdr:nvSpPr>
      <xdr:spPr>
        <a:xfrm>
          <a:off x="162687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31114</xdr:rowOff>
    </xdr:from>
    <xdr:to>
      <xdr:col>81</xdr:col>
      <xdr:colOff>101600</xdr:colOff>
      <xdr:row>104</xdr:row>
      <xdr:rowOff>132714</xdr:rowOff>
    </xdr:to>
    <xdr:sp macro="" textlink="">
      <xdr:nvSpPr>
        <xdr:cNvPr id="757" name="フローチャート: 判断 756">
          <a:extLst>
            <a:ext uri="{FF2B5EF4-FFF2-40B4-BE49-F238E27FC236}">
              <a16:creationId xmlns:a16="http://schemas.microsoft.com/office/drawing/2014/main" id="{16567CE6-D451-4704-A01E-DE0DD2BFA3C7}"/>
            </a:ext>
          </a:extLst>
        </xdr:cNvPr>
        <xdr:cNvSpPr/>
      </xdr:nvSpPr>
      <xdr:spPr>
        <a:xfrm>
          <a:off x="15430500" y="1786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27305</xdr:rowOff>
    </xdr:from>
    <xdr:to>
      <xdr:col>76</xdr:col>
      <xdr:colOff>165100</xdr:colOff>
      <xdr:row>104</xdr:row>
      <xdr:rowOff>128905</xdr:rowOff>
    </xdr:to>
    <xdr:sp macro="" textlink="">
      <xdr:nvSpPr>
        <xdr:cNvPr id="758" name="フローチャート: 判断 757">
          <a:extLst>
            <a:ext uri="{FF2B5EF4-FFF2-40B4-BE49-F238E27FC236}">
              <a16:creationId xmlns:a16="http://schemas.microsoft.com/office/drawing/2014/main" id="{46F3524D-AF19-45BF-B965-C9F9C2EE71B0}"/>
            </a:ext>
          </a:extLst>
        </xdr:cNvPr>
        <xdr:cNvSpPr/>
      </xdr:nvSpPr>
      <xdr:spPr>
        <a:xfrm>
          <a:off x="14541500" y="1785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65405</xdr:rowOff>
    </xdr:from>
    <xdr:to>
      <xdr:col>72</xdr:col>
      <xdr:colOff>38100</xdr:colOff>
      <xdr:row>104</xdr:row>
      <xdr:rowOff>167005</xdr:rowOff>
    </xdr:to>
    <xdr:sp macro="" textlink="">
      <xdr:nvSpPr>
        <xdr:cNvPr id="759" name="フローチャート: 判断 758">
          <a:extLst>
            <a:ext uri="{FF2B5EF4-FFF2-40B4-BE49-F238E27FC236}">
              <a16:creationId xmlns:a16="http://schemas.microsoft.com/office/drawing/2014/main" id="{EFDAE765-DE5F-4464-B819-1359BE814D95}"/>
            </a:ext>
          </a:extLst>
        </xdr:cNvPr>
        <xdr:cNvSpPr/>
      </xdr:nvSpPr>
      <xdr:spPr>
        <a:xfrm>
          <a:off x="13652500" y="1789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170180</xdr:rowOff>
    </xdr:from>
    <xdr:to>
      <xdr:col>67</xdr:col>
      <xdr:colOff>101600</xdr:colOff>
      <xdr:row>104</xdr:row>
      <xdr:rowOff>100330</xdr:rowOff>
    </xdr:to>
    <xdr:sp macro="" textlink="">
      <xdr:nvSpPr>
        <xdr:cNvPr id="760" name="フローチャート: 判断 759">
          <a:extLst>
            <a:ext uri="{FF2B5EF4-FFF2-40B4-BE49-F238E27FC236}">
              <a16:creationId xmlns:a16="http://schemas.microsoft.com/office/drawing/2014/main" id="{BFAE6A83-9AB4-4E71-9FD6-314D2F25C939}"/>
            </a:ext>
          </a:extLst>
        </xdr:cNvPr>
        <xdr:cNvSpPr/>
      </xdr:nvSpPr>
      <xdr:spPr>
        <a:xfrm>
          <a:off x="12763500" y="1782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1" name="テキスト ボックス 760">
          <a:extLst>
            <a:ext uri="{FF2B5EF4-FFF2-40B4-BE49-F238E27FC236}">
              <a16:creationId xmlns:a16="http://schemas.microsoft.com/office/drawing/2014/main" id="{249DF02A-BDAB-4B76-AF96-D8CB1E72D56E}"/>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2" name="テキスト ボックス 761">
          <a:extLst>
            <a:ext uri="{FF2B5EF4-FFF2-40B4-BE49-F238E27FC236}">
              <a16:creationId xmlns:a16="http://schemas.microsoft.com/office/drawing/2014/main" id="{C0F8B3EC-83FD-4506-AB28-81DF47079F3C}"/>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3" name="テキスト ボックス 762">
          <a:extLst>
            <a:ext uri="{FF2B5EF4-FFF2-40B4-BE49-F238E27FC236}">
              <a16:creationId xmlns:a16="http://schemas.microsoft.com/office/drawing/2014/main" id="{911F944A-0AE3-45A3-8C6F-F7F3A14C6146}"/>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4" name="テキスト ボックス 763">
          <a:extLst>
            <a:ext uri="{FF2B5EF4-FFF2-40B4-BE49-F238E27FC236}">
              <a16:creationId xmlns:a16="http://schemas.microsoft.com/office/drawing/2014/main" id="{50FCED98-55D0-43AB-A154-51FA450B1E7A}"/>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65" name="テキスト ボックス 764">
          <a:extLst>
            <a:ext uri="{FF2B5EF4-FFF2-40B4-BE49-F238E27FC236}">
              <a16:creationId xmlns:a16="http://schemas.microsoft.com/office/drawing/2014/main" id="{694E373A-2199-4EA5-9429-307172C828C1}"/>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34925</xdr:rowOff>
    </xdr:from>
    <xdr:to>
      <xdr:col>85</xdr:col>
      <xdr:colOff>177800</xdr:colOff>
      <xdr:row>102</xdr:row>
      <xdr:rowOff>136525</xdr:rowOff>
    </xdr:to>
    <xdr:sp macro="" textlink="">
      <xdr:nvSpPr>
        <xdr:cNvPr id="766" name="楕円 765">
          <a:extLst>
            <a:ext uri="{FF2B5EF4-FFF2-40B4-BE49-F238E27FC236}">
              <a16:creationId xmlns:a16="http://schemas.microsoft.com/office/drawing/2014/main" id="{CAA75BEC-C7C1-4A21-87E0-2B89A175C0FD}"/>
            </a:ext>
          </a:extLst>
        </xdr:cNvPr>
        <xdr:cNvSpPr/>
      </xdr:nvSpPr>
      <xdr:spPr>
        <a:xfrm>
          <a:off x="16268700" y="1752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57802</xdr:rowOff>
    </xdr:from>
    <xdr:ext cx="405111" cy="259045"/>
    <xdr:sp macro="" textlink="">
      <xdr:nvSpPr>
        <xdr:cNvPr id="767" name="【公民館】&#10;有形固定資産減価償却率該当値テキスト">
          <a:extLst>
            <a:ext uri="{FF2B5EF4-FFF2-40B4-BE49-F238E27FC236}">
              <a16:creationId xmlns:a16="http://schemas.microsoft.com/office/drawing/2014/main" id="{EE544038-92B7-4796-90DB-9B8F2024576B}"/>
            </a:ext>
          </a:extLst>
        </xdr:cNvPr>
        <xdr:cNvSpPr txBox="1"/>
      </xdr:nvSpPr>
      <xdr:spPr>
        <a:xfrm>
          <a:off x="16357600" y="1737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40639</xdr:rowOff>
    </xdr:from>
    <xdr:to>
      <xdr:col>81</xdr:col>
      <xdr:colOff>101600</xdr:colOff>
      <xdr:row>104</xdr:row>
      <xdr:rowOff>142239</xdr:rowOff>
    </xdr:to>
    <xdr:sp macro="" textlink="">
      <xdr:nvSpPr>
        <xdr:cNvPr id="768" name="楕円 767">
          <a:extLst>
            <a:ext uri="{FF2B5EF4-FFF2-40B4-BE49-F238E27FC236}">
              <a16:creationId xmlns:a16="http://schemas.microsoft.com/office/drawing/2014/main" id="{8709B9CD-6ADF-4F61-8B1D-BA221F4BDC59}"/>
            </a:ext>
          </a:extLst>
        </xdr:cNvPr>
        <xdr:cNvSpPr/>
      </xdr:nvSpPr>
      <xdr:spPr>
        <a:xfrm>
          <a:off x="15430500" y="1787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85725</xdr:rowOff>
    </xdr:from>
    <xdr:to>
      <xdr:col>85</xdr:col>
      <xdr:colOff>127000</xdr:colOff>
      <xdr:row>104</xdr:row>
      <xdr:rowOff>91439</xdr:rowOff>
    </xdr:to>
    <xdr:cxnSp macro="">
      <xdr:nvCxnSpPr>
        <xdr:cNvPr id="769" name="直線コネクタ 768">
          <a:extLst>
            <a:ext uri="{FF2B5EF4-FFF2-40B4-BE49-F238E27FC236}">
              <a16:creationId xmlns:a16="http://schemas.microsoft.com/office/drawing/2014/main" id="{B1CF3D4B-3B87-46F8-BD64-AA5ABBB48E04}"/>
            </a:ext>
          </a:extLst>
        </xdr:cNvPr>
        <xdr:cNvCxnSpPr/>
      </xdr:nvCxnSpPr>
      <xdr:spPr>
        <a:xfrm flipV="1">
          <a:off x="15481300" y="17573625"/>
          <a:ext cx="838200" cy="348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156845</xdr:rowOff>
    </xdr:from>
    <xdr:to>
      <xdr:col>76</xdr:col>
      <xdr:colOff>165100</xdr:colOff>
      <xdr:row>104</xdr:row>
      <xdr:rowOff>86995</xdr:rowOff>
    </xdr:to>
    <xdr:sp macro="" textlink="">
      <xdr:nvSpPr>
        <xdr:cNvPr id="770" name="楕円 769">
          <a:extLst>
            <a:ext uri="{FF2B5EF4-FFF2-40B4-BE49-F238E27FC236}">
              <a16:creationId xmlns:a16="http://schemas.microsoft.com/office/drawing/2014/main" id="{F8E91D13-941D-4FB2-B720-CB30B4C438EC}"/>
            </a:ext>
          </a:extLst>
        </xdr:cNvPr>
        <xdr:cNvSpPr/>
      </xdr:nvSpPr>
      <xdr:spPr>
        <a:xfrm>
          <a:off x="14541500" y="1781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36195</xdr:rowOff>
    </xdr:from>
    <xdr:to>
      <xdr:col>81</xdr:col>
      <xdr:colOff>50800</xdr:colOff>
      <xdr:row>104</xdr:row>
      <xdr:rowOff>91439</xdr:rowOff>
    </xdr:to>
    <xdr:cxnSp macro="">
      <xdr:nvCxnSpPr>
        <xdr:cNvPr id="771" name="直線コネクタ 770">
          <a:extLst>
            <a:ext uri="{FF2B5EF4-FFF2-40B4-BE49-F238E27FC236}">
              <a16:creationId xmlns:a16="http://schemas.microsoft.com/office/drawing/2014/main" id="{2550FD1C-FF18-46D1-948A-1CF5F4D5D341}"/>
            </a:ext>
          </a:extLst>
        </xdr:cNvPr>
        <xdr:cNvCxnSpPr/>
      </xdr:nvCxnSpPr>
      <xdr:spPr>
        <a:xfrm>
          <a:off x="14592300" y="17866995"/>
          <a:ext cx="889000" cy="5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86361</xdr:rowOff>
    </xdr:from>
    <xdr:to>
      <xdr:col>72</xdr:col>
      <xdr:colOff>38100</xdr:colOff>
      <xdr:row>104</xdr:row>
      <xdr:rowOff>16511</xdr:rowOff>
    </xdr:to>
    <xdr:sp macro="" textlink="">
      <xdr:nvSpPr>
        <xdr:cNvPr id="772" name="楕円 771">
          <a:extLst>
            <a:ext uri="{FF2B5EF4-FFF2-40B4-BE49-F238E27FC236}">
              <a16:creationId xmlns:a16="http://schemas.microsoft.com/office/drawing/2014/main" id="{B99C4440-76C2-485E-A7E9-97506FE14EB8}"/>
            </a:ext>
          </a:extLst>
        </xdr:cNvPr>
        <xdr:cNvSpPr/>
      </xdr:nvSpPr>
      <xdr:spPr>
        <a:xfrm>
          <a:off x="13652500" y="1774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137161</xdr:rowOff>
    </xdr:from>
    <xdr:to>
      <xdr:col>76</xdr:col>
      <xdr:colOff>114300</xdr:colOff>
      <xdr:row>104</xdr:row>
      <xdr:rowOff>36195</xdr:rowOff>
    </xdr:to>
    <xdr:cxnSp macro="">
      <xdr:nvCxnSpPr>
        <xdr:cNvPr id="773" name="直線コネクタ 772">
          <a:extLst>
            <a:ext uri="{FF2B5EF4-FFF2-40B4-BE49-F238E27FC236}">
              <a16:creationId xmlns:a16="http://schemas.microsoft.com/office/drawing/2014/main" id="{B234F7DF-EA79-4C96-BD68-F4C62050E46C}"/>
            </a:ext>
          </a:extLst>
        </xdr:cNvPr>
        <xdr:cNvCxnSpPr/>
      </xdr:nvCxnSpPr>
      <xdr:spPr>
        <a:xfrm>
          <a:off x="13703300" y="17796511"/>
          <a:ext cx="889000" cy="70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44450</xdr:rowOff>
    </xdr:from>
    <xdr:to>
      <xdr:col>67</xdr:col>
      <xdr:colOff>101600</xdr:colOff>
      <xdr:row>102</xdr:row>
      <xdr:rowOff>146050</xdr:rowOff>
    </xdr:to>
    <xdr:sp macro="" textlink="">
      <xdr:nvSpPr>
        <xdr:cNvPr id="774" name="楕円 773">
          <a:extLst>
            <a:ext uri="{FF2B5EF4-FFF2-40B4-BE49-F238E27FC236}">
              <a16:creationId xmlns:a16="http://schemas.microsoft.com/office/drawing/2014/main" id="{C209AFE8-3DE4-4D14-B806-7EF9005B61D4}"/>
            </a:ext>
          </a:extLst>
        </xdr:cNvPr>
        <xdr:cNvSpPr/>
      </xdr:nvSpPr>
      <xdr:spPr>
        <a:xfrm>
          <a:off x="12763500" y="1753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95250</xdr:rowOff>
    </xdr:from>
    <xdr:to>
      <xdr:col>71</xdr:col>
      <xdr:colOff>177800</xdr:colOff>
      <xdr:row>103</xdr:row>
      <xdr:rowOff>137161</xdr:rowOff>
    </xdr:to>
    <xdr:cxnSp macro="">
      <xdr:nvCxnSpPr>
        <xdr:cNvPr id="775" name="直線コネクタ 774">
          <a:extLst>
            <a:ext uri="{FF2B5EF4-FFF2-40B4-BE49-F238E27FC236}">
              <a16:creationId xmlns:a16="http://schemas.microsoft.com/office/drawing/2014/main" id="{3A0221FE-6EC6-4CA5-858D-C8007EF460E6}"/>
            </a:ext>
          </a:extLst>
        </xdr:cNvPr>
        <xdr:cNvCxnSpPr/>
      </xdr:nvCxnSpPr>
      <xdr:spPr>
        <a:xfrm>
          <a:off x="12814300" y="17583150"/>
          <a:ext cx="889000" cy="213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149241</xdr:rowOff>
    </xdr:from>
    <xdr:ext cx="405111" cy="259045"/>
    <xdr:sp macro="" textlink="">
      <xdr:nvSpPr>
        <xdr:cNvPr id="776" name="n_1aveValue【公民館】&#10;有形固定資産減価償却率">
          <a:extLst>
            <a:ext uri="{FF2B5EF4-FFF2-40B4-BE49-F238E27FC236}">
              <a16:creationId xmlns:a16="http://schemas.microsoft.com/office/drawing/2014/main" id="{732448C9-0A32-427C-9FFE-2D6056EC1567}"/>
            </a:ext>
          </a:extLst>
        </xdr:cNvPr>
        <xdr:cNvSpPr txBox="1"/>
      </xdr:nvSpPr>
      <xdr:spPr>
        <a:xfrm>
          <a:off x="15266044" y="17637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120032</xdr:rowOff>
    </xdr:from>
    <xdr:ext cx="405111" cy="259045"/>
    <xdr:sp macro="" textlink="">
      <xdr:nvSpPr>
        <xdr:cNvPr id="777" name="n_2aveValue【公民館】&#10;有形固定資産減価償却率">
          <a:extLst>
            <a:ext uri="{FF2B5EF4-FFF2-40B4-BE49-F238E27FC236}">
              <a16:creationId xmlns:a16="http://schemas.microsoft.com/office/drawing/2014/main" id="{A76D5661-5D28-4A4E-9B25-EA1260984783}"/>
            </a:ext>
          </a:extLst>
        </xdr:cNvPr>
        <xdr:cNvSpPr txBox="1"/>
      </xdr:nvSpPr>
      <xdr:spPr>
        <a:xfrm>
          <a:off x="14389744" y="1795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158132</xdr:rowOff>
    </xdr:from>
    <xdr:ext cx="405111" cy="259045"/>
    <xdr:sp macro="" textlink="">
      <xdr:nvSpPr>
        <xdr:cNvPr id="778" name="n_3aveValue【公民館】&#10;有形固定資産減価償却率">
          <a:extLst>
            <a:ext uri="{FF2B5EF4-FFF2-40B4-BE49-F238E27FC236}">
              <a16:creationId xmlns:a16="http://schemas.microsoft.com/office/drawing/2014/main" id="{FF218291-D2C9-442E-BE0B-E05163CF23F3}"/>
            </a:ext>
          </a:extLst>
        </xdr:cNvPr>
        <xdr:cNvSpPr txBox="1"/>
      </xdr:nvSpPr>
      <xdr:spPr>
        <a:xfrm>
          <a:off x="13500744" y="1798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91457</xdr:rowOff>
    </xdr:from>
    <xdr:ext cx="405111" cy="259045"/>
    <xdr:sp macro="" textlink="">
      <xdr:nvSpPr>
        <xdr:cNvPr id="779" name="n_4aveValue【公民館】&#10;有形固定資産減価償却率">
          <a:extLst>
            <a:ext uri="{FF2B5EF4-FFF2-40B4-BE49-F238E27FC236}">
              <a16:creationId xmlns:a16="http://schemas.microsoft.com/office/drawing/2014/main" id="{A638612A-E670-4B39-870B-40EDEC3C2C00}"/>
            </a:ext>
          </a:extLst>
        </xdr:cNvPr>
        <xdr:cNvSpPr txBox="1"/>
      </xdr:nvSpPr>
      <xdr:spPr>
        <a:xfrm>
          <a:off x="12611744" y="1792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133366</xdr:rowOff>
    </xdr:from>
    <xdr:ext cx="405111" cy="259045"/>
    <xdr:sp macro="" textlink="">
      <xdr:nvSpPr>
        <xdr:cNvPr id="780" name="n_1mainValue【公民館】&#10;有形固定資産減価償却率">
          <a:extLst>
            <a:ext uri="{FF2B5EF4-FFF2-40B4-BE49-F238E27FC236}">
              <a16:creationId xmlns:a16="http://schemas.microsoft.com/office/drawing/2014/main" id="{C9AFCE40-7301-4CFB-810B-45064483F96D}"/>
            </a:ext>
          </a:extLst>
        </xdr:cNvPr>
        <xdr:cNvSpPr txBox="1"/>
      </xdr:nvSpPr>
      <xdr:spPr>
        <a:xfrm>
          <a:off x="15266044" y="17964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103522</xdr:rowOff>
    </xdr:from>
    <xdr:ext cx="405111" cy="259045"/>
    <xdr:sp macro="" textlink="">
      <xdr:nvSpPr>
        <xdr:cNvPr id="781" name="n_2mainValue【公民館】&#10;有形固定資産減価償却率">
          <a:extLst>
            <a:ext uri="{FF2B5EF4-FFF2-40B4-BE49-F238E27FC236}">
              <a16:creationId xmlns:a16="http://schemas.microsoft.com/office/drawing/2014/main" id="{FF09D721-8365-4097-8EA9-27F0FE5F406D}"/>
            </a:ext>
          </a:extLst>
        </xdr:cNvPr>
        <xdr:cNvSpPr txBox="1"/>
      </xdr:nvSpPr>
      <xdr:spPr>
        <a:xfrm>
          <a:off x="14389744" y="1759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33038</xdr:rowOff>
    </xdr:from>
    <xdr:ext cx="405111" cy="259045"/>
    <xdr:sp macro="" textlink="">
      <xdr:nvSpPr>
        <xdr:cNvPr id="782" name="n_3mainValue【公民館】&#10;有形固定資産減価償却率">
          <a:extLst>
            <a:ext uri="{FF2B5EF4-FFF2-40B4-BE49-F238E27FC236}">
              <a16:creationId xmlns:a16="http://schemas.microsoft.com/office/drawing/2014/main" id="{3AA5EA83-8690-4702-97D3-B28DC9BB6BEE}"/>
            </a:ext>
          </a:extLst>
        </xdr:cNvPr>
        <xdr:cNvSpPr txBox="1"/>
      </xdr:nvSpPr>
      <xdr:spPr>
        <a:xfrm>
          <a:off x="13500744" y="17520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162577</xdr:rowOff>
    </xdr:from>
    <xdr:ext cx="405111" cy="259045"/>
    <xdr:sp macro="" textlink="">
      <xdr:nvSpPr>
        <xdr:cNvPr id="783" name="n_4mainValue【公民館】&#10;有形固定資産減価償却率">
          <a:extLst>
            <a:ext uri="{FF2B5EF4-FFF2-40B4-BE49-F238E27FC236}">
              <a16:creationId xmlns:a16="http://schemas.microsoft.com/office/drawing/2014/main" id="{A24D6357-03D3-4C51-B5C3-8394A5E2EB43}"/>
            </a:ext>
          </a:extLst>
        </xdr:cNvPr>
        <xdr:cNvSpPr txBox="1"/>
      </xdr:nvSpPr>
      <xdr:spPr>
        <a:xfrm>
          <a:off x="12611744" y="1730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84" name="正方形/長方形 783">
          <a:extLst>
            <a:ext uri="{FF2B5EF4-FFF2-40B4-BE49-F238E27FC236}">
              <a16:creationId xmlns:a16="http://schemas.microsoft.com/office/drawing/2014/main" id="{EB807812-7AF6-4F43-B7A8-0AE5A33854E5}"/>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85" name="正方形/長方形 784">
          <a:extLst>
            <a:ext uri="{FF2B5EF4-FFF2-40B4-BE49-F238E27FC236}">
              <a16:creationId xmlns:a16="http://schemas.microsoft.com/office/drawing/2014/main" id="{B9D1EFE3-79AA-473C-8A79-2D8548AF6835}"/>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86" name="正方形/長方形 785">
          <a:extLst>
            <a:ext uri="{FF2B5EF4-FFF2-40B4-BE49-F238E27FC236}">
              <a16:creationId xmlns:a16="http://schemas.microsoft.com/office/drawing/2014/main" id="{91EAC142-76AE-47DE-806C-BA74B0C634A9}"/>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87" name="正方形/長方形 786">
          <a:extLst>
            <a:ext uri="{FF2B5EF4-FFF2-40B4-BE49-F238E27FC236}">
              <a16:creationId xmlns:a16="http://schemas.microsoft.com/office/drawing/2014/main" id="{B76C4DEB-DBBD-4443-97DD-6B8B7BEA919A}"/>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88" name="正方形/長方形 787">
          <a:extLst>
            <a:ext uri="{FF2B5EF4-FFF2-40B4-BE49-F238E27FC236}">
              <a16:creationId xmlns:a16="http://schemas.microsoft.com/office/drawing/2014/main" id="{BFF81F10-2C45-481C-84EF-2C953D8769F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89" name="正方形/長方形 788">
          <a:extLst>
            <a:ext uri="{FF2B5EF4-FFF2-40B4-BE49-F238E27FC236}">
              <a16:creationId xmlns:a16="http://schemas.microsoft.com/office/drawing/2014/main" id="{6EB0CF31-442F-4CEC-BE7E-D0A94B3BA4FF}"/>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0" name="正方形/長方形 789">
          <a:extLst>
            <a:ext uri="{FF2B5EF4-FFF2-40B4-BE49-F238E27FC236}">
              <a16:creationId xmlns:a16="http://schemas.microsoft.com/office/drawing/2014/main" id="{B762CB72-DD42-41CE-B768-6631F694B1FB}"/>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1" name="正方形/長方形 790">
          <a:extLst>
            <a:ext uri="{FF2B5EF4-FFF2-40B4-BE49-F238E27FC236}">
              <a16:creationId xmlns:a16="http://schemas.microsoft.com/office/drawing/2014/main" id="{2A5AE896-C14A-4FA9-A357-3CA0B466C722}"/>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2" name="テキスト ボックス 791">
          <a:extLst>
            <a:ext uri="{FF2B5EF4-FFF2-40B4-BE49-F238E27FC236}">
              <a16:creationId xmlns:a16="http://schemas.microsoft.com/office/drawing/2014/main" id="{27FD3314-473D-45BD-B3A7-7B9B07A3E624}"/>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3" name="直線コネクタ 792">
          <a:extLst>
            <a:ext uri="{FF2B5EF4-FFF2-40B4-BE49-F238E27FC236}">
              <a16:creationId xmlns:a16="http://schemas.microsoft.com/office/drawing/2014/main" id="{A0697950-F7AE-4C62-8947-A824BDA86F9A}"/>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94" name="直線コネクタ 793">
          <a:extLst>
            <a:ext uri="{FF2B5EF4-FFF2-40B4-BE49-F238E27FC236}">
              <a16:creationId xmlns:a16="http://schemas.microsoft.com/office/drawing/2014/main" id="{BB321881-38E7-48E6-8F8E-B9DC8A79940B}"/>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95" name="テキスト ボックス 794">
          <a:extLst>
            <a:ext uri="{FF2B5EF4-FFF2-40B4-BE49-F238E27FC236}">
              <a16:creationId xmlns:a16="http://schemas.microsoft.com/office/drawing/2014/main" id="{1806BECC-3816-46BE-97B6-D3FF27697083}"/>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96" name="直線コネクタ 795">
          <a:extLst>
            <a:ext uri="{FF2B5EF4-FFF2-40B4-BE49-F238E27FC236}">
              <a16:creationId xmlns:a16="http://schemas.microsoft.com/office/drawing/2014/main" id="{C37B4398-9ECF-44FF-B000-D71276857BB8}"/>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97" name="テキスト ボックス 796">
          <a:extLst>
            <a:ext uri="{FF2B5EF4-FFF2-40B4-BE49-F238E27FC236}">
              <a16:creationId xmlns:a16="http://schemas.microsoft.com/office/drawing/2014/main" id="{BF82A27A-805F-4CD6-BFA3-C92C53DE0BA3}"/>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98" name="直線コネクタ 797">
          <a:extLst>
            <a:ext uri="{FF2B5EF4-FFF2-40B4-BE49-F238E27FC236}">
              <a16:creationId xmlns:a16="http://schemas.microsoft.com/office/drawing/2014/main" id="{3E11E5A8-C506-4541-A3CB-330D062E20E6}"/>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99" name="テキスト ボックス 798">
          <a:extLst>
            <a:ext uri="{FF2B5EF4-FFF2-40B4-BE49-F238E27FC236}">
              <a16:creationId xmlns:a16="http://schemas.microsoft.com/office/drawing/2014/main" id="{09713C29-9F26-4460-8507-8C66DEF2AF5F}"/>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00" name="直線コネクタ 799">
          <a:extLst>
            <a:ext uri="{FF2B5EF4-FFF2-40B4-BE49-F238E27FC236}">
              <a16:creationId xmlns:a16="http://schemas.microsoft.com/office/drawing/2014/main" id="{32CFFF68-9D2D-4CAF-B13C-96964BD52D6D}"/>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01" name="テキスト ボックス 800">
          <a:extLst>
            <a:ext uri="{FF2B5EF4-FFF2-40B4-BE49-F238E27FC236}">
              <a16:creationId xmlns:a16="http://schemas.microsoft.com/office/drawing/2014/main" id="{8453CA13-78F7-4445-A311-496B74E4FD9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02" name="直線コネクタ 801">
          <a:extLst>
            <a:ext uri="{FF2B5EF4-FFF2-40B4-BE49-F238E27FC236}">
              <a16:creationId xmlns:a16="http://schemas.microsoft.com/office/drawing/2014/main" id="{4DC6935A-2DA1-4FD0-AA85-56727AE55E77}"/>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03" name="テキスト ボックス 802">
          <a:extLst>
            <a:ext uri="{FF2B5EF4-FFF2-40B4-BE49-F238E27FC236}">
              <a16:creationId xmlns:a16="http://schemas.microsoft.com/office/drawing/2014/main" id="{3DDAC327-4828-4BCB-AEC5-3922307ADAB8}"/>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04" name="直線コネクタ 803">
          <a:extLst>
            <a:ext uri="{FF2B5EF4-FFF2-40B4-BE49-F238E27FC236}">
              <a16:creationId xmlns:a16="http://schemas.microsoft.com/office/drawing/2014/main" id="{6EA84AC8-47D1-40F3-BBBF-4CAFEF279E8B}"/>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05" name="テキスト ボックス 804">
          <a:extLst>
            <a:ext uri="{FF2B5EF4-FFF2-40B4-BE49-F238E27FC236}">
              <a16:creationId xmlns:a16="http://schemas.microsoft.com/office/drawing/2014/main" id="{E4A60B35-45D7-4F77-9B14-5FA66A4A38BD}"/>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06" name="直線コネクタ 805">
          <a:extLst>
            <a:ext uri="{FF2B5EF4-FFF2-40B4-BE49-F238E27FC236}">
              <a16:creationId xmlns:a16="http://schemas.microsoft.com/office/drawing/2014/main" id="{8DB8F0BF-53AD-41EE-8ABD-107C087EE61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07" name="テキスト ボックス 806">
          <a:extLst>
            <a:ext uri="{FF2B5EF4-FFF2-40B4-BE49-F238E27FC236}">
              <a16:creationId xmlns:a16="http://schemas.microsoft.com/office/drawing/2014/main" id="{373D1895-C4DA-46F3-84DC-8331D71249EC}"/>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08" name="【公民館】&#10;一人当たり面積グラフ枠">
          <a:extLst>
            <a:ext uri="{FF2B5EF4-FFF2-40B4-BE49-F238E27FC236}">
              <a16:creationId xmlns:a16="http://schemas.microsoft.com/office/drawing/2014/main" id="{71445F55-3DA9-4247-B6A0-2A028A253A6D}"/>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27214</xdr:rowOff>
    </xdr:from>
    <xdr:to>
      <xdr:col>116</xdr:col>
      <xdr:colOff>62864</xdr:colOff>
      <xdr:row>109</xdr:row>
      <xdr:rowOff>19050</xdr:rowOff>
    </xdr:to>
    <xdr:cxnSp macro="">
      <xdr:nvCxnSpPr>
        <xdr:cNvPr id="809" name="直線コネクタ 808">
          <a:extLst>
            <a:ext uri="{FF2B5EF4-FFF2-40B4-BE49-F238E27FC236}">
              <a16:creationId xmlns:a16="http://schemas.microsoft.com/office/drawing/2014/main" id="{7202B5EB-B4D7-4FEC-A0E9-4F8DD31C768E}"/>
            </a:ext>
          </a:extLst>
        </xdr:cNvPr>
        <xdr:cNvCxnSpPr/>
      </xdr:nvCxnSpPr>
      <xdr:spPr>
        <a:xfrm flipV="1">
          <a:off x="22160864" y="17172214"/>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22877</xdr:rowOff>
    </xdr:from>
    <xdr:ext cx="469744" cy="259045"/>
    <xdr:sp macro="" textlink="">
      <xdr:nvSpPr>
        <xdr:cNvPr id="810" name="【公民館】&#10;一人当たり面積最小値テキスト">
          <a:extLst>
            <a:ext uri="{FF2B5EF4-FFF2-40B4-BE49-F238E27FC236}">
              <a16:creationId xmlns:a16="http://schemas.microsoft.com/office/drawing/2014/main" id="{5B801609-4AFC-4D57-AB52-368E2BBC3AE8}"/>
            </a:ext>
          </a:extLst>
        </xdr:cNvPr>
        <xdr:cNvSpPr txBox="1"/>
      </xdr:nvSpPr>
      <xdr:spPr>
        <a:xfrm>
          <a:off x="22199600" y="1871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19050</xdr:rowOff>
    </xdr:from>
    <xdr:to>
      <xdr:col>116</xdr:col>
      <xdr:colOff>152400</xdr:colOff>
      <xdr:row>109</xdr:row>
      <xdr:rowOff>19050</xdr:rowOff>
    </xdr:to>
    <xdr:cxnSp macro="">
      <xdr:nvCxnSpPr>
        <xdr:cNvPr id="811" name="直線コネクタ 810">
          <a:extLst>
            <a:ext uri="{FF2B5EF4-FFF2-40B4-BE49-F238E27FC236}">
              <a16:creationId xmlns:a16="http://schemas.microsoft.com/office/drawing/2014/main" id="{E72ED676-5F97-4363-A904-F539C8B75D96}"/>
            </a:ext>
          </a:extLst>
        </xdr:cNvPr>
        <xdr:cNvCxnSpPr/>
      </xdr:nvCxnSpPr>
      <xdr:spPr>
        <a:xfrm>
          <a:off x="22072600" y="1870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145341</xdr:rowOff>
    </xdr:from>
    <xdr:ext cx="469744" cy="259045"/>
    <xdr:sp macro="" textlink="">
      <xdr:nvSpPr>
        <xdr:cNvPr id="812" name="【公民館】&#10;一人当たり面積最大値テキスト">
          <a:extLst>
            <a:ext uri="{FF2B5EF4-FFF2-40B4-BE49-F238E27FC236}">
              <a16:creationId xmlns:a16="http://schemas.microsoft.com/office/drawing/2014/main" id="{9F9A960F-9401-49D9-8F8E-B74000BE5B5F}"/>
            </a:ext>
          </a:extLst>
        </xdr:cNvPr>
        <xdr:cNvSpPr txBox="1"/>
      </xdr:nvSpPr>
      <xdr:spPr>
        <a:xfrm>
          <a:off x="22199600" y="1694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27214</xdr:rowOff>
    </xdr:from>
    <xdr:to>
      <xdr:col>116</xdr:col>
      <xdr:colOff>152400</xdr:colOff>
      <xdr:row>100</xdr:row>
      <xdr:rowOff>27214</xdr:rowOff>
    </xdr:to>
    <xdr:cxnSp macro="">
      <xdr:nvCxnSpPr>
        <xdr:cNvPr id="813" name="直線コネクタ 812">
          <a:extLst>
            <a:ext uri="{FF2B5EF4-FFF2-40B4-BE49-F238E27FC236}">
              <a16:creationId xmlns:a16="http://schemas.microsoft.com/office/drawing/2014/main" id="{97BB6280-95D1-484B-910D-304A73801264}"/>
            </a:ext>
          </a:extLst>
        </xdr:cNvPr>
        <xdr:cNvCxnSpPr/>
      </xdr:nvCxnSpPr>
      <xdr:spPr>
        <a:xfrm>
          <a:off x="22072600" y="1717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72770</xdr:rowOff>
    </xdr:from>
    <xdr:ext cx="469744" cy="259045"/>
    <xdr:sp macro="" textlink="">
      <xdr:nvSpPr>
        <xdr:cNvPr id="814" name="【公民館】&#10;一人当たり面積平均値テキスト">
          <a:extLst>
            <a:ext uri="{FF2B5EF4-FFF2-40B4-BE49-F238E27FC236}">
              <a16:creationId xmlns:a16="http://schemas.microsoft.com/office/drawing/2014/main" id="{D1333654-9100-4F58-B01D-9D98308B8679}"/>
            </a:ext>
          </a:extLst>
        </xdr:cNvPr>
        <xdr:cNvSpPr txBox="1"/>
      </xdr:nvSpPr>
      <xdr:spPr>
        <a:xfrm>
          <a:off x="22199600" y="179035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49893</xdr:rowOff>
    </xdr:from>
    <xdr:to>
      <xdr:col>116</xdr:col>
      <xdr:colOff>114300</xdr:colOff>
      <xdr:row>105</xdr:row>
      <xdr:rowOff>151493</xdr:rowOff>
    </xdr:to>
    <xdr:sp macro="" textlink="">
      <xdr:nvSpPr>
        <xdr:cNvPr id="815" name="フローチャート: 判断 814">
          <a:extLst>
            <a:ext uri="{FF2B5EF4-FFF2-40B4-BE49-F238E27FC236}">
              <a16:creationId xmlns:a16="http://schemas.microsoft.com/office/drawing/2014/main" id="{663D476B-4896-4324-86BF-6024C67CDDEC}"/>
            </a:ext>
          </a:extLst>
        </xdr:cNvPr>
        <xdr:cNvSpPr/>
      </xdr:nvSpPr>
      <xdr:spPr>
        <a:xfrm>
          <a:off x="22110700" y="1805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49893</xdr:rowOff>
    </xdr:from>
    <xdr:to>
      <xdr:col>112</xdr:col>
      <xdr:colOff>38100</xdr:colOff>
      <xdr:row>105</xdr:row>
      <xdr:rowOff>151493</xdr:rowOff>
    </xdr:to>
    <xdr:sp macro="" textlink="">
      <xdr:nvSpPr>
        <xdr:cNvPr id="816" name="フローチャート: 判断 815">
          <a:extLst>
            <a:ext uri="{FF2B5EF4-FFF2-40B4-BE49-F238E27FC236}">
              <a16:creationId xmlns:a16="http://schemas.microsoft.com/office/drawing/2014/main" id="{A625ABB8-72CA-4DDE-AD0E-201B82FEF519}"/>
            </a:ext>
          </a:extLst>
        </xdr:cNvPr>
        <xdr:cNvSpPr/>
      </xdr:nvSpPr>
      <xdr:spPr>
        <a:xfrm>
          <a:off x="21272500" y="1805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17236</xdr:rowOff>
    </xdr:from>
    <xdr:to>
      <xdr:col>107</xdr:col>
      <xdr:colOff>101600</xdr:colOff>
      <xdr:row>105</xdr:row>
      <xdr:rowOff>118836</xdr:rowOff>
    </xdr:to>
    <xdr:sp macro="" textlink="">
      <xdr:nvSpPr>
        <xdr:cNvPr id="817" name="フローチャート: 判断 816">
          <a:extLst>
            <a:ext uri="{FF2B5EF4-FFF2-40B4-BE49-F238E27FC236}">
              <a16:creationId xmlns:a16="http://schemas.microsoft.com/office/drawing/2014/main" id="{0DFE9FED-4D78-4F21-9898-3B561702D996}"/>
            </a:ext>
          </a:extLst>
        </xdr:cNvPr>
        <xdr:cNvSpPr/>
      </xdr:nvSpPr>
      <xdr:spPr>
        <a:xfrm>
          <a:off x="20383500" y="1801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98879</xdr:rowOff>
    </xdr:from>
    <xdr:to>
      <xdr:col>102</xdr:col>
      <xdr:colOff>165100</xdr:colOff>
      <xdr:row>106</xdr:row>
      <xdr:rowOff>29029</xdr:rowOff>
    </xdr:to>
    <xdr:sp macro="" textlink="">
      <xdr:nvSpPr>
        <xdr:cNvPr id="818" name="フローチャート: 判断 817">
          <a:extLst>
            <a:ext uri="{FF2B5EF4-FFF2-40B4-BE49-F238E27FC236}">
              <a16:creationId xmlns:a16="http://schemas.microsoft.com/office/drawing/2014/main" id="{6B6A53C5-8CF0-4669-96CC-5DAFD540772C}"/>
            </a:ext>
          </a:extLst>
        </xdr:cNvPr>
        <xdr:cNvSpPr/>
      </xdr:nvSpPr>
      <xdr:spPr>
        <a:xfrm>
          <a:off x="19494500" y="1810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66221</xdr:rowOff>
    </xdr:from>
    <xdr:to>
      <xdr:col>98</xdr:col>
      <xdr:colOff>38100</xdr:colOff>
      <xdr:row>105</xdr:row>
      <xdr:rowOff>167821</xdr:rowOff>
    </xdr:to>
    <xdr:sp macro="" textlink="">
      <xdr:nvSpPr>
        <xdr:cNvPr id="819" name="フローチャート: 判断 818">
          <a:extLst>
            <a:ext uri="{FF2B5EF4-FFF2-40B4-BE49-F238E27FC236}">
              <a16:creationId xmlns:a16="http://schemas.microsoft.com/office/drawing/2014/main" id="{E4C642F2-167B-490F-8C55-72F119FC128A}"/>
            </a:ext>
          </a:extLst>
        </xdr:cNvPr>
        <xdr:cNvSpPr/>
      </xdr:nvSpPr>
      <xdr:spPr>
        <a:xfrm>
          <a:off x="18605500" y="1806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0" name="テキスト ボックス 819">
          <a:extLst>
            <a:ext uri="{FF2B5EF4-FFF2-40B4-BE49-F238E27FC236}">
              <a16:creationId xmlns:a16="http://schemas.microsoft.com/office/drawing/2014/main" id="{E346C710-7743-4429-95F8-784A36D5A9A1}"/>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1" name="テキスト ボックス 820">
          <a:extLst>
            <a:ext uri="{FF2B5EF4-FFF2-40B4-BE49-F238E27FC236}">
              <a16:creationId xmlns:a16="http://schemas.microsoft.com/office/drawing/2014/main" id="{652465CE-21A1-44DF-94A1-939935CEA463}"/>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2" name="テキスト ボックス 821">
          <a:extLst>
            <a:ext uri="{FF2B5EF4-FFF2-40B4-BE49-F238E27FC236}">
              <a16:creationId xmlns:a16="http://schemas.microsoft.com/office/drawing/2014/main" id="{0387C36B-15D8-46DF-9A89-E968658FB2A1}"/>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3" name="テキスト ボックス 822">
          <a:extLst>
            <a:ext uri="{FF2B5EF4-FFF2-40B4-BE49-F238E27FC236}">
              <a16:creationId xmlns:a16="http://schemas.microsoft.com/office/drawing/2014/main" id="{8D15FD09-E2B5-4449-81F7-280C73E1915B}"/>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4" name="テキスト ボックス 823">
          <a:extLst>
            <a:ext uri="{FF2B5EF4-FFF2-40B4-BE49-F238E27FC236}">
              <a16:creationId xmlns:a16="http://schemas.microsoft.com/office/drawing/2014/main" id="{131C3D4B-50F8-4F0C-BA0E-1EDBF665B85F}"/>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164193</xdr:rowOff>
    </xdr:from>
    <xdr:to>
      <xdr:col>116</xdr:col>
      <xdr:colOff>114300</xdr:colOff>
      <xdr:row>108</xdr:row>
      <xdr:rowOff>94343</xdr:rowOff>
    </xdr:to>
    <xdr:sp macro="" textlink="">
      <xdr:nvSpPr>
        <xdr:cNvPr id="825" name="楕円 824">
          <a:extLst>
            <a:ext uri="{FF2B5EF4-FFF2-40B4-BE49-F238E27FC236}">
              <a16:creationId xmlns:a16="http://schemas.microsoft.com/office/drawing/2014/main" id="{404B80D1-256D-4374-A9A1-1879E72E4512}"/>
            </a:ext>
          </a:extLst>
        </xdr:cNvPr>
        <xdr:cNvSpPr/>
      </xdr:nvSpPr>
      <xdr:spPr>
        <a:xfrm>
          <a:off x="22110700" y="1850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142620</xdr:rowOff>
    </xdr:from>
    <xdr:ext cx="469744" cy="259045"/>
    <xdr:sp macro="" textlink="">
      <xdr:nvSpPr>
        <xdr:cNvPr id="826" name="【公民館】&#10;一人当たり面積該当値テキスト">
          <a:extLst>
            <a:ext uri="{FF2B5EF4-FFF2-40B4-BE49-F238E27FC236}">
              <a16:creationId xmlns:a16="http://schemas.microsoft.com/office/drawing/2014/main" id="{E7E73773-2E8D-4F73-A27C-EE5002183336}"/>
            </a:ext>
          </a:extLst>
        </xdr:cNvPr>
        <xdr:cNvSpPr txBox="1"/>
      </xdr:nvSpPr>
      <xdr:spPr>
        <a:xfrm>
          <a:off x="22199600" y="1848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164193</xdr:rowOff>
    </xdr:from>
    <xdr:to>
      <xdr:col>112</xdr:col>
      <xdr:colOff>38100</xdr:colOff>
      <xdr:row>108</xdr:row>
      <xdr:rowOff>94343</xdr:rowOff>
    </xdr:to>
    <xdr:sp macro="" textlink="">
      <xdr:nvSpPr>
        <xdr:cNvPr id="827" name="楕円 826">
          <a:extLst>
            <a:ext uri="{FF2B5EF4-FFF2-40B4-BE49-F238E27FC236}">
              <a16:creationId xmlns:a16="http://schemas.microsoft.com/office/drawing/2014/main" id="{5098438D-4B04-4B16-8964-7B4375088AD4}"/>
            </a:ext>
          </a:extLst>
        </xdr:cNvPr>
        <xdr:cNvSpPr/>
      </xdr:nvSpPr>
      <xdr:spPr>
        <a:xfrm>
          <a:off x="21272500" y="1850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43543</xdr:rowOff>
    </xdr:from>
    <xdr:to>
      <xdr:col>116</xdr:col>
      <xdr:colOff>63500</xdr:colOff>
      <xdr:row>108</xdr:row>
      <xdr:rowOff>43543</xdr:rowOff>
    </xdr:to>
    <xdr:cxnSp macro="">
      <xdr:nvCxnSpPr>
        <xdr:cNvPr id="828" name="直線コネクタ 827">
          <a:extLst>
            <a:ext uri="{FF2B5EF4-FFF2-40B4-BE49-F238E27FC236}">
              <a16:creationId xmlns:a16="http://schemas.microsoft.com/office/drawing/2014/main" id="{B9F85FAC-AC46-4451-A2C5-E94D26F46CB5}"/>
            </a:ext>
          </a:extLst>
        </xdr:cNvPr>
        <xdr:cNvCxnSpPr/>
      </xdr:nvCxnSpPr>
      <xdr:spPr>
        <a:xfrm>
          <a:off x="21323300" y="185601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164193</xdr:rowOff>
    </xdr:from>
    <xdr:to>
      <xdr:col>107</xdr:col>
      <xdr:colOff>101600</xdr:colOff>
      <xdr:row>108</xdr:row>
      <xdr:rowOff>94343</xdr:rowOff>
    </xdr:to>
    <xdr:sp macro="" textlink="">
      <xdr:nvSpPr>
        <xdr:cNvPr id="829" name="楕円 828">
          <a:extLst>
            <a:ext uri="{FF2B5EF4-FFF2-40B4-BE49-F238E27FC236}">
              <a16:creationId xmlns:a16="http://schemas.microsoft.com/office/drawing/2014/main" id="{CFA1D03D-77A4-445C-A236-02F3450660C8}"/>
            </a:ext>
          </a:extLst>
        </xdr:cNvPr>
        <xdr:cNvSpPr/>
      </xdr:nvSpPr>
      <xdr:spPr>
        <a:xfrm>
          <a:off x="20383500" y="1850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43543</xdr:rowOff>
    </xdr:from>
    <xdr:to>
      <xdr:col>111</xdr:col>
      <xdr:colOff>177800</xdr:colOff>
      <xdr:row>108</xdr:row>
      <xdr:rowOff>43543</xdr:rowOff>
    </xdr:to>
    <xdr:cxnSp macro="">
      <xdr:nvCxnSpPr>
        <xdr:cNvPr id="830" name="直線コネクタ 829">
          <a:extLst>
            <a:ext uri="{FF2B5EF4-FFF2-40B4-BE49-F238E27FC236}">
              <a16:creationId xmlns:a16="http://schemas.microsoft.com/office/drawing/2014/main" id="{4C181D93-C2A7-4762-95B4-E2A0CFF8CB1A}"/>
            </a:ext>
          </a:extLst>
        </xdr:cNvPr>
        <xdr:cNvCxnSpPr/>
      </xdr:nvCxnSpPr>
      <xdr:spPr>
        <a:xfrm>
          <a:off x="20434300" y="185601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164193</xdr:rowOff>
    </xdr:from>
    <xdr:to>
      <xdr:col>102</xdr:col>
      <xdr:colOff>165100</xdr:colOff>
      <xdr:row>108</xdr:row>
      <xdr:rowOff>94343</xdr:rowOff>
    </xdr:to>
    <xdr:sp macro="" textlink="">
      <xdr:nvSpPr>
        <xdr:cNvPr id="831" name="楕円 830">
          <a:extLst>
            <a:ext uri="{FF2B5EF4-FFF2-40B4-BE49-F238E27FC236}">
              <a16:creationId xmlns:a16="http://schemas.microsoft.com/office/drawing/2014/main" id="{D9905949-BCD0-4E89-B0B8-21521E748E96}"/>
            </a:ext>
          </a:extLst>
        </xdr:cNvPr>
        <xdr:cNvSpPr/>
      </xdr:nvSpPr>
      <xdr:spPr>
        <a:xfrm>
          <a:off x="19494500" y="1850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43543</xdr:rowOff>
    </xdr:from>
    <xdr:to>
      <xdr:col>107</xdr:col>
      <xdr:colOff>50800</xdr:colOff>
      <xdr:row>108</xdr:row>
      <xdr:rowOff>43543</xdr:rowOff>
    </xdr:to>
    <xdr:cxnSp macro="">
      <xdr:nvCxnSpPr>
        <xdr:cNvPr id="832" name="直線コネクタ 831">
          <a:extLst>
            <a:ext uri="{FF2B5EF4-FFF2-40B4-BE49-F238E27FC236}">
              <a16:creationId xmlns:a16="http://schemas.microsoft.com/office/drawing/2014/main" id="{A98A4549-CB98-43C3-ABA6-095629A55FE9}"/>
            </a:ext>
          </a:extLst>
        </xdr:cNvPr>
        <xdr:cNvCxnSpPr/>
      </xdr:nvCxnSpPr>
      <xdr:spPr>
        <a:xfrm>
          <a:off x="19545300" y="185601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164193</xdr:rowOff>
    </xdr:from>
    <xdr:to>
      <xdr:col>98</xdr:col>
      <xdr:colOff>38100</xdr:colOff>
      <xdr:row>108</xdr:row>
      <xdr:rowOff>94343</xdr:rowOff>
    </xdr:to>
    <xdr:sp macro="" textlink="">
      <xdr:nvSpPr>
        <xdr:cNvPr id="833" name="楕円 832">
          <a:extLst>
            <a:ext uri="{FF2B5EF4-FFF2-40B4-BE49-F238E27FC236}">
              <a16:creationId xmlns:a16="http://schemas.microsoft.com/office/drawing/2014/main" id="{9FF365BA-9EA9-4D83-8846-0B33E073275C}"/>
            </a:ext>
          </a:extLst>
        </xdr:cNvPr>
        <xdr:cNvSpPr/>
      </xdr:nvSpPr>
      <xdr:spPr>
        <a:xfrm>
          <a:off x="18605500" y="1850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43543</xdr:rowOff>
    </xdr:from>
    <xdr:to>
      <xdr:col>102</xdr:col>
      <xdr:colOff>114300</xdr:colOff>
      <xdr:row>108</xdr:row>
      <xdr:rowOff>43543</xdr:rowOff>
    </xdr:to>
    <xdr:cxnSp macro="">
      <xdr:nvCxnSpPr>
        <xdr:cNvPr id="834" name="直線コネクタ 833">
          <a:extLst>
            <a:ext uri="{FF2B5EF4-FFF2-40B4-BE49-F238E27FC236}">
              <a16:creationId xmlns:a16="http://schemas.microsoft.com/office/drawing/2014/main" id="{880A8929-EC3F-4652-9F9A-61A0828298CD}"/>
            </a:ext>
          </a:extLst>
        </xdr:cNvPr>
        <xdr:cNvCxnSpPr/>
      </xdr:nvCxnSpPr>
      <xdr:spPr>
        <a:xfrm>
          <a:off x="18656300" y="185601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168020</xdr:rowOff>
    </xdr:from>
    <xdr:ext cx="469744" cy="259045"/>
    <xdr:sp macro="" textlink="">
      <xdr:nvSpPr>
        <xdr:cNvPr id="835" name="n_1aveValue【公民館】&#10;一人当たり面積">
          <a:extLst>
            <a:ext uri="{FF2B5EF4-FFF2-40B4-BE49-F238E27FC236}">
              <a16:creationId xmlns:a16="http://schemas.microsoft.com/office/drawing/2014/main" id="{6EFB7D57-DDBD-42B2-B2B7-B80059FB705C}"/>
            </a:ext>
          </a:extLst>
        </xdr:cNvPr>
        <xdr:cNvSpPr txBox="1"/>
      </xdr:nvSpPr>
      <xdr:spPr>
        <a:xfrm>
          <a:off x="21075727" y="17827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135363</xdr:rowOff>
    </xdr:from>
    <xdr:ext cx="469744" cy="259045"/>
    <xdr:sp macro="" textlink="">
      <xdr:nvSpPr>
        <xdr:cNvPr id="836" name="n_2aveValue【公民館】&#10;一人当たり面積">
          <a:extLst>
            <a:ext uri="{FF2B5EF4-FFF2-40B4-BE49-F238E27FC236}">
              <a16:creationId xmlns:a16="http://schemas.microsoft.com/office/drawing/2014/main" id="{2FEC287F-43F6-4E7D-AE02-25CDAF53C0CC}"/>
            </a:ext>
          </a:extLst>
        </xdr:cNvPr>
        <xdr:cNvSpPr txBox="1"/>
      </xdr:nvSpPr>
      <xdr:spPr>
        <a:xfrm>
          <a:off x="20199427" y="17794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45556</xdr:rowOff>
    </xdr:from>
    <xdr:ext cx="469744" cy="259045"/>
    <xdr:sp macro="" textlink="">
      <xdr:nvSpPr>
        <xdr:cNvPr id="837" name="n_3aveValue【公民館】&#10;一人当たり面積">
          <a:extLst>
            <a:ext uri="{FF2B5EF4-FFF2-40B4-BE49-F238E27FC236}">
              <a16:creationId xmlns:a16="http://schemas.microsoft.com/office/drawing/2014/main" id="{D1E6ABDC-0CA6-4D65-A5B3-0C9E26C5AB7E}"/>
            </a:ext>
          </a:extLst>
        </xdr:cNvPr>
        <xdr:cNvSpPr txBox="1"/>
      </xdr:nvSpPr>
      <xdr:spPr>
        <a:xfrm>
          <a:off x="19310427" y="17876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12898</xdr:rowOff>
    </xdr:from>
    <xdr:ext cx="469744" cy="259045"/>
    <xdr:sp macro="" textlink="">
      <xdr:nvSpPr>
        <xdr:cNvPr id="838" name="n_4aveValue【公民館】&#10;一人当たり面積">
          <a:extLst>
            <a:ext uri="{FF2B5EF4-FFF2-40B4-BE49-F238E27FC236}">
              <a16:creationId xmlns:a16="http://schemas.microsoft.com/office/drawing/2014/main" id="{FFA65A45-A50D-4ED3-97F2-A13BE85782F6}"/>
            </a:ext>
          </a:extLst>
        </xdr:cNvPr>
        <xdr:cNvSpPr txBox="1"/>
      </xdr:nvSpPr>
      <xdr:spPr>
        <a:xfrm>
          <a:off x="18421427" y="17843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85470</xdr:rowOff>
    </xdr:from>
    <xdr:ext cx="469744" cy="259045"/>
    <xdr:sp macro="" textlink="">
      <xdr:nvSpPr>
        <xdr:cNvPr id="839" name="n_1mainValue【公民館】&#10;一人当たり面積">
          <a:extLst>
            <a:ext uri="{FF2B5EF4-FFF2-40B4-BE49-F238E27FC236}">
              <a16:creationId xmlns:a16="http://schemas.microsoft.com/office/drawing/2014/main" id="{72621DFC-6812-498E-8F49-CD0CDE11073E}"/>
            </a:ext>
          </a:extLst>
        </xdr:cNvPr>
        <xdr:cNvSpPr txBox="1"/>
      </xdr:nvSpPr>
      <xdr:spPr>
        <a:xfrm>
          <a:off x="21075727" y="18602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85470</xdr:rowOff>
    </xdr:from>
    <xdr:ext cx="469744" cy="259045"/>
    <xdr:sp macro="" textlink="">
      <xdr:nvSpPr>
        <xdr:cNvPr id="840" name="n_2mainValue【公民館】&#10;一人当たり面積">
          <a:extLst>
            <a:ext uri="{FF2B5EF4-FFF2-40B4-BE49-F238E27FC236}">
              <a16:creationId xmlns:a16="http://schemas.microsoft.com/office/drawing/2014/main" id="{E38B79E0-53D8-46CA-A406-DD8C003B2298}"/>
            </a:ext>
          </a:extLst>
        </xdr:cNvPr>
        <xdr:cNvSpPr txBox="1"/>
      </xdr:nvSpPr>
      <xdr:spPr>
        <a:xfrm>
          <a:off x="20199427" y="18602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85470</xdr:rowOff>
    </xdr:from>
    <xdr:ext cx="469744" cy="259045"/>
    <xdr:sp macro="" textlink="">
      <xdr:nvSpPr>
        <xdr:cNvPr id="841" name="n_3mainValue【公民館】&#10;一人当たり面積">
          <a:extLst>
            <a:ext uri="{FF2B5EF4-FFF2-40B4-BE49-F238E27FC236}">
              <a16:creationId xmlns:a16="http://schemas.microsoft.com/office/drawing/2014/main" id="{82D34E8F-3062-47BE-A8A5-19143A10BABE}"/>
            </a:ext>
          </a:extLst>
        </xdr:cNvPr>
        <xdr:cNvSpPr txBox="1"/>
      </xdr:nvSpPr>
      <xdr:spPr>
        <a:xfrm>
          <a:off x="19310427" y="18602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85470</xdr:rowOff>
    </xdr:from>
    <xdr:ext cx="469744" cy="259045"/>
    <xdr:sp macro="" textlink="">
      <xdr:nvSpPr>
        <xdr:cNvPr id="842" name="n_4mainValue【公民館】&#10;一人当たり面積">
          <a:extLst>
            <a:ext uri="{FF2B5EF4-FFF2-40B4-BE49-F238E27FC236}">
              <a16:creationId xmlns:a16="http://schemas.microsoft.com/office/drawing/2014/main" id="{64C911E4-3581-45FA-B55F-AD8510A8AC6F}"/>
            </a:ext>
          </a:extLst>
        </xdr:cNvPr>
        <xdr:cNvSpPr txBox="1"/>
      </xdr:nvSpPr>
      <xdr:spPr>
        <a:xfrm>
          <a:off x="18421427" y="18602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3" name="正方形/長方形 842">
          <a:extLst>
            <a:ext uri="{FF2B5EF4-FFF2-40B4-BE49-F238E27FC236}">
              <a16:creationId xmlns:a16="http://schemas.microsoft.com/office/drawing/2014/main" id="{3A136ABE-3F78-4057-9769-4B81186F3F2D}"/>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4" name="正方形/長方形 843">
          <a:extLst>
            <a:ext uri="{FF2B5EF4-FFF2-40B4-BE49-F238E27FC236}">
              <a16:creationId xmlns:a16="http://schemas.microsoft.com/office/drawing/2014/main" id="{6D1C1795-76A3-4DD2-9A40-A81EC774B5E5}"/>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5" name="テキスト ボックス 844">
          <a:extLst>
            <a:ext uri="{FF2B5EF4-FFF2-40B4-BE49-F238E27FC236}">
              <a16:creationId xmlns:a16="http://schemas.microsoft.com/office/drawing/2014/main" id="{F95155DE-7026-42BD-95D7-8889272FDB69}"/>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類似団体と比較して有形固定資産減価償却率が特に高くなっている施設に公営住宅がある。</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耐用年数が超過し、老朽化が進行している公営住宅については、安全性を考慮し、使用者の移転を促しており、使用者の移転後は速やかに解体工事を実施している。</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公民館に関しては、田無公民館の耐震補強工事の実施により、有形固定資産減価償却率が減少した。</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その他の施設は、類似団体と比較して有形固定資産減価償却率が低い傾向にあるが、将来、施設の更新費用等が同時期に発生しないよう適切な維持管理が必要となる。</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14480638-B39F-41A2-BA1A-C68B2D449547}"/>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1A23B508-46C4-4673-BAA9-45CB4FA35B13}"/>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48B045CC-63F0-4C83-B6E4-8D73BFD28361}"/>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9D34A25-609F-465E-8364-B1C653074599}"/>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東京都西東京市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815B1883-AB25-4D28-8BCD-B39647A60CAC}"/>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7D7CD9A0-8E28-4972-8351-1AF6810949F4}"/>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6E327E5D-FAFE-4750-A1D7-BB5DAB81ACF8}"/>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96A521FE-B184-4420-AC37-75B1E8F7BC72}"/>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3B4C8812-B789-4EDA-97DA-09D01356B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2806C369-C6DB-4C35-A1D3-AE496BEB68CB}"/>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205,805
201,162
15.75
85,173,925
80,334,621
3,811,729
42,014,740
53,052,164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CC40FD38-9B10-4187-B4F1-1102F755B417}"/>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7C388761-A623-4C0A-BC5C-3C2E48AAAEC6}"/>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56D66396-07C2-4780-A1FE-D37E6062BE76}"/>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2.3
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C118A014-E0AE-499D-977E-5420A74A1316}"/>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F4587EBA-3EF7-41B1-A919-D4EBF5E1EFFA}"/>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C412DE9-8C04-436E-8ED2-9896BF1D778B}"/>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5351E66-9747-4606-956F-61D87D873D8C}"/>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8583BA38-044B-4347-AE90-BA370FA2521E}"/>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CC4D4C35-1F94-43FF-AB8B-6EDE9B08CD23}"/>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D66B5594-1FB6-4B9E-85D8-7F607090E587}"/>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A27B321C-F29C-4909-A7BE-0D2E7705DA55}"/>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E857EDFA-49FB-40D0-A90F-ADBE4D94C7CE}"/>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F16D5F02-1C9A-4EEE-94C6-AE6462760A18}"/>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150A3198-5798-4236-8859-D62DB9452DCE}"/>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D4D912A1-DA64-41A2-A43A-189328778E67}"/>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EA8FB887-6607-477F-B10E-C6403969E29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B56096A9-FB57-43EA-B40A-6F6018C80B04}"/>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28370968-6293-4FAC-BF5F-4E81952B26D4}"/>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E4AA62B3-E253-46E1-AE91-2505961C3F96}"/>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CCFED12F-18F2-4BF0-AF87-87BEB3340D0C}"/>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A19531AD-97ED-44F8-9414-E16C5DF2ACA8}"/>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625E1B8E-3119-4B9E-A521-54D8CDF1FAB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97B2E2AD-A0E8-4F78-849F-64D7BFBB205C}"/>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6ED6D4F3-7CC6-4D1B-9ED2-681C76E0EF1F}"/>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2796C50F-695D-4E9A-9273-DBB9C0370A74}"/>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54E49956-FF12-480F-9BBD-B33AB7AAF4B3}"/>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EB85C192-E7D5-4BAD-B910-FB5D40009985}"/>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6A95CFFC-AA87-4429-8077-FD694EB87C76}"/>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7A349C56-6576-4E76-957B-E9EBFA07C485}"/>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FF7752DC-39B6-443B-966E-9E73C5168009}"/>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657D049A-C7BB-4BD7-99F1-E23A00A82154}"/>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DEA082C7-B133-4C86-9A7D-0FC3628FC7A6}"/>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2D9E1759-DCD6-4535-BA20-337FC36F3AB6}"/>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D6BC9ED2-91C4-4E76-85F3-D143E8C2C74E}"/>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9CD78B57-BCB6-4B48-B71E-D675773CC89F}"/>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C5705DF8-2906-4E54-AABE-E27BF7E932BC}"/>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86C38922-0F4D-4918-8219-DA1082C6F715}"/>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1770AD26-6FAD-4954-95B0-462E799F0CF4}"/>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6FBEAB25-87A6-4B1D-8A9C-70C86FD82EE4}"/>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7E6EE14F-16D8-40DB-9995-50B394CDEE96}"/>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453E94B0-CB0B-456B-A001-BACB54ACEF43}"/>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86AB7451-3AE1-4B4B-8A5B-746D37455618}"/>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EF6D6058-FDE0-468B-8247-D6061F856685}"/>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9B306A9-6132-4324-8D61-9127383B7F3E}"/>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AEE1621D-517B-409A-81C7-FB3C8989E24C}"/>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34290</xdr:rowOff>
    </xdr:from>
    <xdr:to>
      <xdr:col>24</xdr:col>
      <xdr:colOff>62865</xdr:colOff>
      <xdr:row>40</xdr:row>
      <xdr:rowOff>160020</xdr:rowOff>
    </xdr:to>
    <xdr:cxnSp macro="">
      <xdr:nvCxnSpPr>
        <xdr:cNvPr id="57" name="直線コネクタ 56">
          <a:extLst>
            <a:ext uri="{FF2B5EF4-FFF2-40B4-BE49-F238E27FC236}">
              <a16:creationId xmlns:a16="http://schemas.microsoft.com/office/drawing/2014/main" id="{1C8A6B7B-657B-46AE-A743-2CB10C2251EC}"/>
            </a:ext>
          </a:extLst>
        </xdr:cNvPr>
        <xdr:cNvCxnSpPr/>
      </xdr:nvCxnSpPr>
      <xdr:spPr>
        <a:xfrm flipV="1">
          <a:off x="4634865" y="5863590"/>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163847</xdr:rowOff>
    </xdr:from>
    <xdr:ext cx="405111" cy="259045"/>
    <xdr:sp macro="" textlink="">
      <xdr:nvSpPr>
        <xdr:cNvPr id="58" name="【図書館】&#10;有形固定資産減価償却率最小値テキスト">
          <a:extLst>
            <a:ext uri="{FF2B5EF4-FFF2-40B4-BE49-F238E27FC236}">
              <a16:creationId xmlns:a16="http://schemas.microsoft.com/office/drawing/2014/main" id="{1F755802-55B4-4727-821E-CE7CCFB4A34E}"/>
            </a:ext>
          </a:extLst>
        </xdr:cNvPr>
        <xdr:cNvSpPr txBox="1"/>
      </xdr:nvSpPr>
      <xdr:spPr>
        <a:xfrm>
          <a:off x="4673600" y="702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160020</xdr:rowOff>
    </xdr:from>
    <xdr:to>
      <xdr:col>24</xdr:col>
      <xdr:colOff>152400</xdr:colOff>
      <xdr:row>40</xdr:row>
      <xdr:rowOff>160020</xdr:rowOff>
    </xdr:to>
    <xdr:cxnSp macro="">
      <xdr:nvCxnSpPr>
        <xdr:cNvPr id="59" name="直線コネクタ 58">
          <a:extLst>
            <a:ext uri="{FF2B5EF4-FFF2-40B4-BE49-F238E27FC236}">
              <a16:creationId xmlns:a16="http://schemas.microsoft.com/office/drawing/2014/main" id="{EFD86A90-79D8-4528-B601-A2C6766AC608}"/>
            </a:ext>
          </a:extLst>
        </xdr:cNvPr>
        <xdr:cNvCxnSpPr/>
      </xdr:nvCxnSpPr>
      <xdr:spPr>
        <a:xfrm>
          <a:off x="4546600" y="701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152417</xdr:rowOff>
    </xdr:from>
    <xdr:ext cx="405111" cy="259045"/>
    <xdr:sp macro="" textlink="">
      <xdr:nvSpPr>
        <xdr:cNvPr id="60" name="【図書館】&#10;有形固定資産減価償却率最大値テキスト">
          <a:extLst>
            <a:ext uri="{FF2B5EF4-FFF2-40B4-BE49-F238E27FC236}">
              <a16:creationId xmlns:a16="http://schemas.microsoft.com/office/drawing/2014/main" id="{76357CC5-6B0C-4682-87FE-00AB71D1AAA3}"/>
            </a:ext>
          </a:extLst>
        </xdr:cNvPr>
        <xdr:cNvSpPr txBox="1"/>
      </xdr:nvSpPr>
      <xdr:spPr>
        <a:xfrm>
          <a:off x="4673600" y="5638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34290</xdr:rowOff>
    </xdr:from>
    <xdr:to>
      <xdr:col>24</xdr:col>
      <xdr:colOff>152400</xdr:colOff>
      <xdr:row>34</xdr:row>
      <xdr:rowOff>34290</xdr:rowOff>
    </xdr:to>
    <xdr:cxnSp macro="">
      <xdr:nvCxnSpPr>
        <xdr:cNvPr id="61" name="直線コネクタ 60">
          <a:extLst>
            <a:ext uri="{FF2B5EF4-FFF2-40B4-BE49-F238E27FC236}">
              <a16:creationId xmlns:a16="http://schemas.microsoft.com/office/drawing/2014/main" id="{777FCCB6-E320-478B-9A42-51E4FFC57D6A}"/>
            </a:ext>
          </a:extLst>
        </xdr:cNvPr>
        <xdr:cNvCxnSpPr/>
      </xdr:nvCxnSpPr>
      <xdr:spPr>
        <a:xfrm>
          <a:off x="4546600" y="5863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59072</xdr:rowOff>
    </xdr:from>
    <xdr:ext cx="405111" cy="259045"/>
    <xdr:sp macro="" textlink="">
      <xdr:nvSpPr>
        <xdr:cNvPr id="62" name="【図書館】&#10;有形固定資産減価償却率平均値テキスト">
          <a:extLst>
            <a:ext uri="{FF2B5EF4-FFF2-40B4-BE49-F238E27FC236}">
              <a16:creationId xmlns:a16="http://schemas.microsoft.com/office/drawing/2014/main" id="{91F168AD-FD01-47D1-A61F-264829962286}"/>
            </a:ext>
          </a:extLst>
        </xdr:cNvPr>
        <xdr:cNvSpPr txBox="1"/>
      </xdr:nvSpPr>
      <xdr:spPr>
        <a:xfrm>
          <a:off x="4673600" y="62312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80645</xdr:rowOff>
    </xdr:from>
    <xdr:to>
      <xdr:col>24</xdr:col>
      <xdr:colOff>114300</xdr:colOff>
      <xdr:row>37</xdr:row>
      <xdr:rowOff>10795</xdr:rowOff>
    </xdr:to>
    <xdr:sp macro="" textlink="">
      <xdr:nvSpPr>
        <xdr:cNvPr id="63" name="フローチャート: 判断 62">
          <a:extLst>
            <a:ext uri="{FF2B5EF4-FFF2-40B4-BE49-F238E27FC236}">
              <a16:creationId xmlns:a16="http://schemas.microsoft.com/office/drawing/2014/main" id="{A703C920-BA51-478F-8F20-B11BB4CFF99B}"/>
            </a:ext>
          </a:extLst>
        </xdr:cNvPr>
        <xdr:cNvSpPr/>
      </xdr:nvSpPr>
      <xdr:spPr>
        <a:xfrm>
          <a:off x="4584700" y="625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48260</xdr:rowOff>
    </xdr:from>
    <xdr:to>
      <xdr:col>20</xdr:col>
      <xdr:colOff>38100</xdr:colOff>
      <xdr:row>36</xdr:row>
      <xdr:rowOff>149860</xdr:rowOff>
    </xdr:to>
    <xdr:sp macro="" textlink="">
      <xdr:nvSpPr>
        <xdr:cNvPr id="64" name="フローチャート: 判断 63">
          <a:extLst>
            <a:ext uri="{FF2B5EF4-FFF2-40B4-BE49-F238E27FC236}">
              <a16:creationId xmlns:a16="http://schemas.microsoft.com/office/drawing/2014/main" id="{CAAA660D-E818-40FF-89A7-43667D1D578C}"/>
            </a:ext>
          </a:extLst>
        </xdr:cNvPr>
        <xdr:cNvSpPr/>
      </xdr:nvSpPr>
      <xdr:spPr>
        <a:xfrm>
          <a:off x="3746500" y="622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99695</xdr:rowOff>
    </xdr:from>
    <xdr:to>
      <xdr:col>15</xdr:col>
      <xdr:colOff>101600</xdr:colOff>
      <xdr:row>37</xdr:row>
      <xdr:rowOff>29845</xdr:rowOff>
    </xdr:to>
    <xdr:sp macro="" textlink="">
      <xdr:nvSpPr>
        <xdr:cNvPr id="65" name="フローチャート: 判断 64">
          <a:extLst>
            <a:ext uri="{FF2B5EF4-FFF2-40B4-BE49-F238E27FC236}">
              <a16:creationId xmlns:a16="http://schemas.microsoft.com/office/drawing/2014/main" id="{77BB1912-AAA2-4203-9BE5-E3533C050AEA}"/>
            </a:ext>
          </a:extLst>
        </xdr:cNvPr>
        <xdr:cNvSpPr/>
      </xdr:nvSpPr>
      <xdr:spPr>
        <a:xfrm>
          <a:off x="2857500" y="627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76835</xdr:rowOff>
    </xdr:from>
    <xdr:to>
      <xdr:col>10</xdr:col>
      <xdr:colOff>165100</xdr:colOff>
      <xdr:row>37</xdr:row>
      <xdr:rowOff>6985</xdr:rowOff>
    </xdr:to>
    <xdr:sp macro="" textlink="">
      <xdr:nvSpPr>
        <xdr:cNvPr id="66" name="フローチャート: 判断 65">
          <a:extLst>
            <a:ext uri="{FF2B5EF4-FFF2-40B4-BE49-F238E27FC236}">
              <a16:creationId xmlns:a16="http://schemas.microsoft.com/office/drawing/2014/main" id="{18FE0F45-9674-480E-9A24-D2AF86FA177D}"/>
            </a:ext>
          </a:extLst>
        </xdr:cNvPr>
        <xdr:cNvSpPr/>
      </xdr:nvSpPr>
      <xdr:spPr>
        <a:xfrm>
          <a:off x="1968500" y="6249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50165</xdr:rowOff>
    </xdr:from>
    <xdr:to>
      <xdr:col>6</xdr:col>
      <xdr:colOff>38100</xdr:colOff>
      <xdr:row>36</xdr:row>
      <xdr:rowOff>151765</xdr:rowOff>
    </xdr:to>
    <xdr:sp macro="" textlink="">
      <xdr:nvSpPr>
        <xdr:cNvPr id="67" name="フローチャート: 判断 66">
          <a:extLst>
            <a:ext uri="{FF2B5EF4-FFF2-40B4-BE49-F238E27FC236}">
              <a16:creationId xmlns:a16="http://schemas.microsoft.com/office/drawing/2014/main" id="{3754AC0C-96D6-4B70-8E90-2E8D622C5527}"/>
            </a:ext>
          </a:extLst>
        </xdr:cNvPr>
        <xdr:cNvSpPr/>
      </xdr:nvSpPr>
      <xdr:spPr>
        <a:xfrm>
          <a:off x="1079500" y="6222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4C248E31-DDB9-40CA-975A-C9700DB5C05F}"/>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1E3912A0-C525-440D-8511-2B4E4E72AFAB}"/>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9070FE27-A48B-4D4D-A0CD-207F9701B7F2}"/>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A9888087-E608-4500-890C-C63877F24F2F}"/>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4C33B8A6-4E51-4EDC-91B3-E39E0B337787}"/>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120650</xdr:rowOff>
    </xdr:from>
    <xdr:to>
      <xdr:col>24</xdr:col>
      <xdr:colOff>114300</xdr:colOff>
      <xdr:row>36</xdr:row>
      <xdr:rowOff>50800</xdr:rowOff>
    </xdr:to>
    <xdr:sp macro="" textlink="">
      <xdr:nvSpPr>
        <xdr:cNvPr id="73" name="楕円 72">
          <a:extLst>
            <a:ext uri="{FF2B5EF4-FFF2-40B4-BE49-F238E27FC236}">
              <a16:creationId xmlns:a16="http://schemas.microsoft.com/office/drawing/2014/main" id="{D52FB10E-DA18-44D2-A299-E12435FB6B2F}"/>
            </a:ext>
          </a:extLst>
        </xdr:cNvPr>
        <xdr:cNvSpPr/>
      </xdr:nvSpPr>
      <xdr:spPr>
        <a:xfrm>
          <a:off x="4584700" y="612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143527</xdr:rowOff>
    </xdr:from>
    <xdr:ext cx="405111" cy="259045"/>
    <xdr:sp macro="" textlink="">
      <xdr:nvSpPr>
        <xdr:cNvPr id="74" name="【図書館】&#10;有形固定資産減価償却率該当値テキスト">
          <a:extLst>
            <a:ext uri="{FF2B5EF4-FFF2-40B4-BE49-F238E27FC236}">
              <a16:creationId xmlns:a16="http://schemas.microsoft.com/office/drawing/2014/main" id="{31D3454A-EA6D-4A0A-A5C5-B2663F0F7A63}"/>
            </a:ext>
          </a:extLst>
        </xdr:cNvPr>
        <xdr:cNvSpPr txBox="1"/>
      </xdr:nvSpPr>
      <xdr:spPr>
        <a:xfrm>
          <a:off x="4673600" y="59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132080</xdr:rowOff>
    </xdr:from>
    <xdr:to>
      <xdr:col>20</xdr:col>
      <xdr:colOff>38100</xdr:colOff>
      <xdr:row>38</xdr:row>
      <xdr:rowOff>62230</xdr:rowOff>
    </xdr:to>
    <xdr:sp macro="" textlink="">
      <xdr:nvSpPr>
        <xdr:cNvPr id="75" name="楕円 74">
          <a:extLst>
            <a:ext uri="{FF2B5EF4-FFF2-40B4-BE49-F238E27FC236}">
              <a16:creationId xmlns:a16="http://schemas.microsoft.com/office/drawing/2014/main" id="{A0B98C86-EFE9-4464-8F1B-47DD229A2934}"/>
            </a:ext>
          </a:extLst>
        </xdr:cNvPr>
        <xdr:cNvSpPr/>
      </xdr:nvSpPr>
      <xdr:spPr>
        <a:xfrm>
          <a:off x="3746500" y="647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0</xdr:rowOff>
    </xdr:from>
    <xdr:to>
      <xdr:col>24</xdr:col>
      <xdr:colOff>63500</xdr:colOff>
      <xdr:row>38</xdr:row>
      <xdr:rowOff>11430</xdr:rowOff>
    </xdr:to>
    <xdr:cxnSp macro="">
      <xdr:nvCxnSpPr>
        <xdr:cNvPr id="76" name="直線コネクタ 75">
          <a:extLst>
            <a:ext uri="{FF2B5EF4-FFF2-40B4-BE49-F238E27FC236}">
              <a16:creationId xmlns:a16="http://schemas.microsoft.com/office/drawing/2014/main" id="{1CE73E87-699A-49B4-BCEE-4355F539C934}"/>
            </a:ext>
          </a:extLst>
        </xdr:cNvPr>
        <xdr:cNvCxnSpPr/>
      </xdr:nvCxnSpPr>
      <xdr:spPr>
        <a:xfrm flipV="1">
          <a:off x="3797300" y="6172200"/>
          <a:ext cx="838200" cy="354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88265</xdr:rowOff>
    </xdr:from>
    <xdr:to>
      <xdr:col>15</xdr:col>
      <xdr:colOff>101600</xdr:colOff>
      <xdr:row>38</xdr:row>
      <xdr:rowOff>18415</xdr:rowOff>
    </xdr:to>
    <xdr:sp macro="" textlink="">
      <xdr:nvSpPr>
        <xdr:cNvPr id="77" name="楕円 76">
          <a:extLst>
            <a:ext uri="{FF2B5EF4-FFF2-40B4-BE49-F238E27FC236}">
              <a16:creationId xmlns:a16="http://schemas.microsoft.com/office/drawing/2014/main" id="{2ECB854A-E5A3-4A2C-924B-4291CF774C9C}"/>
            </a:ext>
          </a:extLst>
        </xdr:cNvPr>
        <xdr:cNvSpPr/>
      </xdr:nvSpPr>
      <xdr:spPr>
        <a:xfrm>
          <a:off x="2857500" y="643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139065</xdr:rowOff>
    </xdr:from>
    <xdr:to>
      <xdr:col>19</xdr:col>
      <xdr:colOff>177800</xdr:colOff>
      <xdr:row>38</xdr:row>
      <xdr:rowOff>11430</xdr:rowOff>
    </xdr:to>
    <xdr:cxnSp macro="">
      <xdr:nvCxnSpPr>
        <xdr:cNvPr id="78" name="直線コネクタ 77">
          <a:extLst>
            <a:ext uri="{FF2B5EF4-FFF2-40B4-BE49-F238E27FC236}">
              <a16:creationId xmlns:a16="http://schemas.microsoft.com/office/drawing/2014/main" id="{39798AF1-00DC-451C-8F33-49CDCD00FB7B}"/>
            </a:ext>
          </a:extLst>
        </xdr:cNvPr>
        <xdr:cNvCxnSpPr/>
      </xdr:nvCxnSpPr>
      <xdr:spPr>
        <a:xfrm>
          <a:off x="2908300" y="648271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46355</xdr:rowOff>
    </xdr:from>
    <xdr:to>
      <xdr:col>10</xdr:col>
      <xdr:colOff>165100</xdr:colOff>
      <xdr:row>37</xdr:row>
      <xdr:rowOff>147955</xdr:rowOff>
    </xdr:to>
    <xdr:sp macro="" textlink="">
      <xdr:nvSpPr>
        <xdr:cNvPr id="79" name="楕円 78">
          <a:extLst>
            <a:ext uri="{FF2B5EF4-FFF2-40B4-BE49-F238E27FC236}">
              <a16:creationId xmlns:a16="http://schemas.microsoft.com/office/drawing/2014/main" id="{9BC444E7-B79F-4558-B389-AC01D00A6A34}"/>
            </a:ext>
          </a:extLst>
        </xdr:cNvPr>
        <xdr:cNvSpPr/>
      </xdr:nvSpPr>
      <xdr:spPr>
        <a:xfrm>
          <a:off x="1968500" y="639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97155</xdr:rowOff>
    </xdr:from>
    <xdr:to>
      <xdr:col>15</xdr:col>
      <xdr:colOff>50800</xdr:colOff>
      <xdr:row>37</xdr:row>
      <xdr:rowOff>139065</xdr:rowOff>
    </xdr:to>
    <xdr:cxnSp macro="">
      <xdr:nvCxnSpPr>
        <xdr:cNvPr id="80" name="直線コネクタ 79">
          <a:extLst>
            <a:ext uri="{FF2B5EF4-FFF2-40B4-BE49-F238E27FC236}">
              <a16:creationId xmlns:a16="http://schemas.microsoft.com/office/drawing/2014/main" id="{ADC058DE-57A0-4513-A4F8-F50308D3588A}"/>
            </a:ext>
          </a:extLst>
        </xdr:cNvPr>
        <xdr:cNvCxnSpPr/>
      </xdr:nvCxnSpPr>
      <xdr:spPr>
        <a:xfrm>
          <a:off x="2019300" y="644080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170180</xdr:rowOff>
    </xdr:from>
    <xdr:to>
      <xdr:col>6</xdr:col>
      <xdr:colOff>38100</xdr:colOff>
      <xdr:row>37</xdr:row>
      <xdr:rowOff>100330</xdr:rowOff>
    </xdr:to>
    <xdr:sp macro="" textlink="">
      <xdr:nvSpPr>
        <xdr:cNvPr id="81" name="楕円 80">
          <a:extLst>
            <a:ext uri="{FF2B5EF4-FFF2-40B4-BE49-F238E27FC236}">
              <a16:creationId xmlns:a16="http://schemas.microsoft.com/office/drawing/2014/main" id="{8F1DD991-47E5-47E3-A887-280DCCB67778}"/>
            </a:ext>
          </a:extLst>
        </xdr:cNvPr>
        <xdr:cNvSpPr/>
      </xdr:nvSpPr>
      <xdr:spPr>
        <a:xfrm>
          <a:off x="1079500" y="634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49530</xdr:rowOff>
    </xdr:from>
    <xdr:to>
      <xdr:col>10</xdr:col>
      <xdr:colOff>114300</xdr:colOff>
      <xdr:row>37</xdr:row>
      <xdr:rowOff>97155</xdr:rowOff>
    </xdr:to>
    <xdr:cxnSp macro="">
      <xdr:nvCxnSpPr>
        <xdr:cNvPr id="82" name="直線コネクタ 81">
          <a:extLst>
            <a:ext uri="{FF2B5EF4-FFF2-40B4-BE49-F238E27FC236}">
              <a16:creationId xmlns:a16="http://schemas.microsoft.com/office/drawing/2014/main" id="{D23C8CD0-2F4F-4760-93CB-A8BA5138F977}"/>
            </a:ext>
          </a:extLst>
        </xdr:cNvPr>
        <xdr:cNvCxnSpPr/>
      </xdr:nvCxnSpPr>
      <xdr:spPr>
        <a:xfrm>
          <a:off x="1130300" y="639318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166387</xdr:rowOff>
    </xdr:from>
    <xdr:ext cx="405111" cy="259045"/>
    <xdr:sp macro="" textlink="">
      <xdr:nvSpPr>
        <xdr:cNvPr id="83" name="n_1aveValue【図書館】&#10;有形固定資産減価償却率">
          <a:extLst>
            <a:ext uri="{FF2B5EF4-FFF2-40B4-BE49-F238E27FC236}">
              <a16:creationId xmlns:a16="http://schemas.microsoft.com/office/drawing/2014/main" id="{A18F42DB-E462-4221-A93D-9CC95DC4E048}"/>
            </a:ext>
          </a:extLst>
        </xdr:cNvPr>
        <xdr:cNvSpPr txBox="1"/>
      </xdr:nvSpPr>
      <xdr:spPr>
        <a:xfrm>
          <a:off x="3582044" y="599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46372</xdr:rowOff>
    </xdr:from>
    <xdr:ext cx="405111" cy="259045"/>
    <xdr:sp macro="" textlink="">
      <xdr:nvSpPr>
        <xdr:cNvPr id="84" name="n_2aveValue【図書館】&#10;有形固定資産減価償却率">
          <a:extLst>
            <a:ext uri="{FF2B5EF4-FFF2-40B4-BE49-F238E27FC236}">
              <a16:creationId xmlns:a16="http://schemas.microsoft.com/office/drawing/2014/main" id="{0A68A308-692A-4483-9A2E-44855D304763}"/>
            </a:ext>
          </a:extLst>
        </xdr:cNvPr>
        <xdr:cNvSpPr txBox="1"/>
      </xdr:nvSpPr>
      <xdr:spPr>
        <a:xfrm>
          <a:off x="2705744" y="604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23512</xdr:rowOff>
    </xdr:from>
    <xdr:ext cx="405111" cy="259045"/>
    <xdr:sp macro="" textlink="">
      <xdr:nvSpPr>
        <xdr:cNvPr id="85" name="n_3aveValue【図書館】&#10;有形固定資産減価償却率">
          <a:extLst>
            <a:ext uri="{FF2B5EF4-FFF2-40B4-BE49-F238E27FC236}">
              <a16:creationId xmlns:a16="http://schemas.microsoft.com/office/drawing/2014/main" id="{AF446EAF-041C-4748-89C5-AED95E72A411}"/>
            </a:ext>
          </a:extLst>
        </xdr:cNvPr>
        <xdr:cNvSpPr txBox="1"/>
      </xdr:nvSpPr>
      <xdr:spPr>
        <a:xfrm>
          <a:off x="1816744" y="602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168292</xdr:rowOff>
    </xdr:from>
    <xdr:ext cx="405111" cy="259045"/>
    <xdr:sp macro="" textlink="">
      <xdr:nvSpPr>
        <xdr:cNvPr id="86" name="n_4aveValue【図書館】&#10;有形固定資産減価償却率">
          <a:extLst>
            <a:ext uri="{FF2B5EF4-FFF2-40B4-BE49-F238E27FC236}">
              <a16:creationId xmlns:a16="http://schemas.microsoft.com/office/drawing/2014/main" id="{84652F68-CED7-41E7-B943-513FAAD295FC}"/>
            </a:ext>
          </a:extLst>
        </xdr:cNvPr>
        <xdr:cNvSpPr txBox="1"/>
      </xdr:nvSpPr>
      <xdr:spPr>
        <a:xfrm>
          <a:off x="927744" y="5997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53357</xdr:rowOff>
    </xdr:from>
    <xdr:ext cx="405111" cy="259045"/>
    <xdr:sp macro="" textlink="">
      <xdr:nvSpPr>
        <xdr:cNvPr id="87" name="n_1mainValue【図書館】&#10;有形固定資産減価償却率">
          <a:extLst>
            <a:ext uri="{FF2B5EF4-FFF2-40B4-BE49-F238E27FC236}">
              <a16:creationId xmlns:a16="http://schemas.microsoft.com/office/drawing/2014/main" id="{3558A7F5-62A8-4879-B637-CB9E4BE3A275}"/>
            </a:ext>
          </a:extLst>
        </xdr:cNvPr>
        <xdr:cNvSpPr txBox="1"/>
      </xdr:nvSpPr>
      <xdr:spPr>
        <a:xfrm>
          <a:off x="3582044" y="656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9542</xdr:rowOff>
    </xdr:from>
    <xdr:ext cx="405111" cy="259045"/>
    <xdr:sp macro="" textlink="">
      <xdr:nvSpPr>
        <xdr:cNvPr id="88" name="n_2mainValue【図書館】&#10;有形固定資産減価償却率">
          <a:extLst>
            <a:ext uri="{FF2B5EF4-FFF2-40B4-BE49-F238E27FC236}">
              <a16:creationId xmlns:a16="http://schemas.microsoft.com/office/drawing/2014/main" id="{E30C1FCF-739F-4CD2-98D6-F6638FCB5AA8}"/>
            </a:ext>
          </a:extLst>
        </xdr:cNvPr>
        <xdr:cNvSpPr txBox="1"/>
      </xdr:nvSpPr>
      <xdr:spPr>
        <a:xfrm>
          <a:off x="2705744" y="652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139082</xdr:rowOff>
    </xdr:from>
    <xdr:ext cx="405111" cy="259045"/>
    <xdr:sp macro="" textlink="">
      <xdr:nvSpPr>
        <xdr:cNvPr id="89" name="n_3mainValue【図書館】&#10;有形固定資産減価償却率">
          <a:extLst>
            <a:ext uri="{FF2B5EF4-FFF2-40B4-BE49-F238E27FC236}">
              <a16:creationId xmlns:a16="http://schemas.microsoft.com/office/drawing/2014/main" id="{BB21E762-C4C4-45A1-AC23-B51FCBE45A60}"/>
            </a:ext>
          </a:extLst>
        </xdr:cNvPr>
        <xdr:cNvSpPr txBox="1"/>
      </xdr:nvSpPr>
      <xdr:spPr>
        <a:xfrm>
          <a:off x="1816744" y="6482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91457</xdr:rowOff>
    </xdr:from>
    <xdr:ext cx="405111" cy="259045"/>
    <xdr:sp macro="" textlink="">
      <xdr:nvSpPr>
        <xdr:cNvPr id="90" name="n_4mainValue【図書館】&#10;有形固定資産減価償却率">
          <a:extLst>
            <a:ext uri="{FF2B5EF4-FFF2-40B4-BE49-F238E27FC236}">
              <a16:creationId xmlns:a16="http://schemas.microsoft.com/office/drawing/2014/main" id="{7F83FC94-8D81-41B3-BDB7-0DEF341B8A96}"/>
            </a:ext>
          </a:extLst>
        </xdr:cNvPr>
        <xdr:cNvSpPr txBox="1"/>
      </xdr:nvSpPr>
      <xdr:spPr>
        <a:xfrm>
          <a:off x="927744" y="6435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8D4ADC0F-7B9A-416B-B25F-3ABA84B100E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63661C47-BF6A-4903-B6AD-E3D0C2BA778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6AEE21A6-9A64-4386-A7C0-48C5E5BDDAF4}"/>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4EDA718D-6202-434E-BE63-4AF7D835607B}"/>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B5EF43E0-C2A2-4487-B78B-7CF6AD4437F2}"/>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AE221860-D87C-400E-84C9-641295EB1A74}"/>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3D4AD584-0D36-4B4E-95E7-0A58AA15E4CA}"/>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84B0B6BF-6E28-4D93-9270-D25DCB7B26A7}"/>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9" name="テキスト ボックス 98">
          <a:extLst>
            <a:ext uri="{FF2B5EF4-FFF2-40B4-BE49-F238E27FC236}">
              <a16:creationId xmlns:a16="http://schemas.microsoft.com/office/drawing/2014/main" id="{D89878C5-87F4-4D45-8D61-E8CFB315EE78}"/>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7B0A837C-AF9F-4C19-A61C-02330A3959D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3363D772-03BA-49C5-8A71-C45B2CCE4FB1}"/>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840884B4-80BA-4195-8FBD-787D509C4DBD}"/>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BAC3BED4-93D6-42B0-924A-457D7FD84ABB}"/>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4" name="テキスト ボックス 103">
          <a:extLst>
            <a:ext uri="{FF2B5EF4-FFF2-40B4-BE49-F238E27FC236}">
              <a16:creationId xmlns:a16="http://schemas.microsoft.com/office/drawing/2014/main" id="{238131E0-1753-40FB-BAE1-A7EEC12427D7}"/>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CDB46481-C551-4D22-B385-DDE70A609B1C}"/>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6" name="テキスト ボックス 105">
          <a:extLst>
            <a:ext uri="{FF2B5EF4-FFF2-40B4-BE49-F238E27FC236}">
              <a16:creationId xmlns:a16="http://schemas.microsoft.com/office/drawing/2014/main" id="{7BB489F1-B3A6-4DF7-BB80-0C0913512F9D}"/>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788EB914-10B1-476C-B0A1-C88A6FF7DBB6}"/>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8" name="テキスト ボックス 107">
          <a:extLst>
            <a:ext uri="{FF2B5EF4-FFF2-40B4-BE49-F238E27FC236}">
              <a16:creationId xmlns:a16="http://schemas.microsoft.com/office/drawing/2014/main" id="{826B6491-DC7C-4EF3-BEA0-8B1F32D77840}"/>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F516B703-550E-42F6-BD70-DE50ED964CF7}"/>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0" name="テキスト ボックス 109">
          <a:extLst>
            <a:ext uri="{FF2B5EF4-FFF2-40B4-BE49-F238E27FC236}">
              <a16:creationId xmlns:a16="http://schemas.microsoft.com/office/drawing/2014/main" id="{FEA39EA8-A104-4318-90B1-DD8A04A19048}"/>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1223EE74-F035-4383-9871-38B3EA114E3F}"/>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2" name="テキスト ボックス 111">
          <a:extLst>
            <a:ext uri="{FF2B5EF4-FFF2-40B4-BE49-F238E27FC236}">
              <a16:creationId xmlns:a16="http://schemas.microsoft.com/office/drawing/2014/main" id="{D72C18EE-2885-4E6E-8525-7F36C55527E1}"/>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図書館】&#10;一人当たり面積グラフ枠">
          <a:extLst>
            <a:ext uri="{FF2B5EF4-FFF2-40B4-BE49-F238E27FC236}">
              <a16:creationId xmlns:a16="http://schemas.microsoft.com/office/drawing/2014/main" id="{16734CE3-A769-4720-B800-9E73D7425671}"/>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127000</xdr:rowOff>
    </xdr:from>
    <xdr:to>
      <xdr:col>54</xdr:col>
      <xdr:colOff>189865</xdr:colOff>
      <xdr:row>41</xdr:row>
      <xdr:rowOff>146050</xdr:rowOff>
    </xdr:to>
    <xdr:cxnSp macro="">
      <xdr:nvCxnSpPr>
        <xdr:cNvPr id="114" name="直線コネクタ 113">
          <a:extLst>
            <a:ext uri="{FF2B5EF4-FFF2-40B4-BE49-F238E27FC236}">
              <a16:creationId xmlns:a16="http://schemas.microsoft.com/office/drawing/2014/main" id="{B48E59C5-045B-44EA-90C3-D0269090ABDA}"/>
            </a:ext>
          </a:extLst>
        </xdr:cNvPr>
        <xdr:cNvCxnSpPr/>
      </xdr:nvCxnSpPr>
      <xdr:spPr>
        <a:xfrm flipV="1">
          <a:off x="10476865" y="56134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149877</xdr:rowOff>
    </xdr:from>
    <xdr:ext cx="469744" cy="259045"/>
    <xdr:sp macro="" textlink="">
      <xdr:nvSpPr>
        <xdr:cNvPr id="115" name="【図書館】&#10;一人当たり面積最小値テキスト">
          <a:extLst>
            <a:ext uri="{FF2B5EF4-FFF2-40B4-BE49-F238E27FC236}">
              <a16:creationId xmlns:a16="http://schemas.microsoft.com/office/drawing/2014/main" id="{9774D8EB-FB14-45F4-9B5C-4C92473BD654}"/>
            </a:ext>
          </a:extLst>
        </xdr:cNvPr>
        <xdr:cNvSpPr txBox="1"/>
      </xdr:nvSpPr>
      <xdr:spPr>
        <a:xfrm>
          <a:off x="10515600" y="7179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146050</xdr:rowOff>
    </xdr:from>
    <xdr:to>
      <xdr:col>55</xdr:col>
      <xdr:colOff>88900</xdr:colOff>
      <xdr:row>41</xdr:row>
      <xdr:rowOff>146050</xdr:rowOff>
    </xdr:to>
    <xdr:cxnSp macro="">
      <xdr:nvCxnSpPr>
        <xdr:cNvPr id="116" name="直線コネクタ 115">
          <a:extLst>
            <a:ext uri="{FF2B5EF4-FFF2-40B4-BE49-F238E27FC236}">
              <a16:creationId xmlns:a16="http://schemas.microsoft.com/office/drawing/2014/main" id="{218ECC82-EFBD-4376-A80F-B358D34ECBF2}"/>
            </a:ext>
          </a:extLst>
        </xdr:cNvPr>
        <xdr:cNvCxnSpPr/>
      </xdr:nvCxnSpPr>
      <xdr:spPr>
        <a:xfrm>
          <a:off x="103886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73677</xdr:rowOff>
    </xdr:from>
    <xdr:ext cx="469744" cy="259045"/>
    <xdr:sp macro="" textlink="">
      <xdr:nvSpPr>
        <xdr:cNvPr id="117" name="【図書館】&#10;一人当たり面積最大値テキスト">
          <a:extLst>
            <a:ext uri="{FF2B5EF4-FFF2-40B4-BE49-F238E27FC236}">
              <a16:creationId xmlns:a16="http://schemas.microsoft.com/office/drawing/2014/main" id="{D6EFE528-18A0-45DA-8EAF-F4B036EC2837}"/>
            </a:ext>
          </a:extLst>
        </xdr:cNvPr>
        <xdr:cNvSpPr txBox="1"/>
      </xdr:nvSpPr>
      <xdr:spPr>
        <a:xfrm>
          <a:off x="10515600" y="538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127000</xdr:rowOff>
    </xdr:from>
    <xdr:to>
      <xdr:col>55</xdr:col>
      <xdr:colOff>88900</xdr:colOff>
      <xdr:row>32</xdr:row>
      <xdr:rowOff>127000</xdr:rowOff>
    </xdr:to>
    <xdr:cxnSp macro="">
      <xdr:nvCxnSpPr>
        <xdr:cNvPr id="118" name="直線コネクタ 117">
          <a:extLst>
            <a:ext uri="{FF2B5EF4-FFF2-40B4-BE49-F238E27FC236}">
              <a16:creationId xmlns:a16="http://schemas.microsoft.com/office/drawing/2014/main" id="{2171A4FB-A4EB-4170-8588-2FCACC334952}"/>
            </a:ext>
          </a:extLst>
        </xdr:cNvPr>
        <xdr:cNvCxnSpPr/>
      </xdr:nvCxnSpPr>
      <xdr:spPr>
        <a:xfrm>
          <a:off x="103886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156227</xdr:rowOff>
    </xdr:from>
    <xdr:ext cx="469744" cy="259045"/>
    <xdr:sp macro="" textlink="">
      <xdr:nvSpPr>
        <xdr:cNvPr id="119" name="【図書館】&#10;一人当たり面積平均値テキスト">
          <a:extLst>
            <a:ext uri="{FF2B5EF4-FFF2-40B4-BE49-F238E27FC236}">
              <a16:creationId xmlns:a16="http://schemas.microsoft.com/office/drawing/2014/main" id="{3FA8CD4F-4494-49F8-A0A1-2474AF58095A}"/>
            </a:ext>
          </a:extLst>
        </xdr:cNvPr>
        <xdr:cNvSpPr txBox="1"/>
      </xdr:nvSpPr>
      <xdr:spPr>
        <a:xfrm>
          <a:off x="10515600" y="6671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133350</xdr:rowOff>
    </xdr:from>
    <xdr:to>
      <xdr:col>55</xdr:col>
      <xdr:colOff>50800</xdr:colOff>
      <xdr:row>40</xdr:row>
      <xdr:rowOff>63500</xdr:rowOff>
    </xdr:to>
    <xdr:sp macro="" textlink="">
      <xdr:nvSpPr>
        <xdr:cNvPr id="120" name="フローチャート: 判断 119">
          <a:extLst>
            <a:ext uri="{FF2B5EF4-FFF2-40B4-BE49-F238E27FC236}">
              <a16:creationId xmlns:a16="http://schemas.microsoft.com/office/drawing/2014/main" id="{4FCC62D3-1670-4BA7-943B-B467CDE0C994}"/>
            </a:ext>
          </a:extLst>
        </xdr:cNvPr>
        <xdr:cNvSpPr/>
      </xdr:nvSpPr>
      <xdr:spPr>
        <a:xfrm>
          <a:off x="10426700" y="681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133350</xdr:rowOff>
    </xdr:from>
    <xdr:to>
      <xdr:col>50</xdr:col>
      <xdr:colOff>165100</xdr:colOff>
      <xdr:row>40</xdr:row>
      <xdr:rowOff>63500</xdr:rowOff>
    </xdr:to>
    <xdr:sp macro="" textlink="">
      <xdr:nvSpPr>
        <xdr:cNvPr id="121" name="フローチャート: 判断 120">
          <a:extLst>
            <a:ext uri="{FF2B5EF4-FFF2-40B4-BE49-F238E27FC236}">
              <a16:creationId xmlns:a16="http://schemas.microsoft.com/office/drawing/2014/main" id="{512F4A17-BAAB-407D-A0AC-335D4379F282}"/>
            </a:ext>
          </a:extLst>
        </xdr:cNvPr>
        <xdr:cNvSpPr/>
      </xdr:nvSpPr>
      <xdr:spPr>
        <a:xfrm>
          <a:off x="9588500" y="681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0</xdr:rowOff>
    </xdr:from>
    <xdr:to>
      <xdr:col>46</xdr:col>
      <xdr:colOff>38100</xdr:colOff>
      <xdr:row>40</xdr:row>
      <xdr:rowOff>101600</xdr:rowOff>
    </xdr:to>
    <xdr:sp macro="" textlink="">
      <xdr:nvSpPr>
        <xdr:cNvPr id="122" name="フローチャート: 判断 121">
          <a:extLst>
            <a:ext uri="{FF2B5EF4-FFF2-40B4-BE49-F238E27FC236}">
              <a16:creationId xmlns:a16="http://schemas.microsoft.com/office/drawing/2014/main" id="{DD6CCA19-F57F-4D95-AA07-904C4EC6C283}"/>
            </a:ext>
          </a:extLst>
        </xdr:cNvPr>
        <xdr:cNvSpPr/>
      </xdr:nvSpPr>
      <xdr:spPr>
        <a:xfrm>
          <a:off x="8699500" y="685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0</xdr:rowOff>
    </xdr:from>
    <xdr:to>
      <xdr:col>41</xdr:col>
      <xdr:colOff>101600</xdr:colOff>
      <xdr:row>40</xdr:row>
      <xdr:rowOff>101600</xdr:rowOff>
    </xdr:to>
    <xdr:sp macro="" textlink="">
      <xdr:nvSpPr>
        <xdr:cNvPr id="123" name="フローチャート: 判断 122">
          <a:extLst>
            <a:ext uri="{FF2B5EF4-FFF2-40B4-BE49-F238E27FC236}">
              <a16:creationId xmlns:a16="http://schemas.microsoft.com/office/drawing/2014/main" id="{C4CD11D5-9EBA-4B62-A76B-B7EC99A17836}"/>
            </a:ext>
          </a:extLst>
        </xdr:cNvPr>
        <xdr:cNvSpPr/>
      </xdr:nvSpPr>
      <xdr:spPr>
        <a:xfrm>
          <a:off x="7810500" y="685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0</xdr:rowOff>
    </xdr:from>
    <xdr:to>
      <xdr:col>36</xdr:col>
      <xdr:colOff>165100</xdr:colOff>
      <xdr:row>40</xdr:row>
      <xdr:rowOff>101600</xdr:rowOff>
    </xdr:to>
    <xdr:sp macro="" textlink="">
      <xdr:nvSpPr>
        <xdr:cNvPr id="124" name="フローチャート: 判断 123">
          <a:extLst>
            <a:ext uri="{FF2B5EF4-FFF2-40B4-BE49-F238E27FC236}">
              <a16:creationId xmlns:a16="http://schemas.microsoft.com/office/drawing/2014/main" id="{375470FF-74BC-4326-836F-BB9464F10BB8}"/>
            </a:ext>
          </a:extLst>
        </xdr:cNvPr>
        <xdr:cNvSpPr/>
      </xdr:nvSpPr>
      <xdr:spPr>
        <a:xfrm>
          <a:off x="6921500" y="685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C8515DC7-A124-4BC0-9A52-C3547613A9EA}"/>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BF5C9EA0-693A-4E7D-8552-8E38C5434E02}"/>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4952702A-6387-46B1-A247-95AF16BCB816}"/>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4172BAC1-69CE-4F82-BF04-37E07DE22937}"/>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8614E7BC-10D0-47FF-90B2-96B6C115407B}"/>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101600</xdr:rowOff>
    </xdr:from>
    <xdr:to>
      <xdr:col>55</xdr:col>
      <xdr:colOff>50800</xdr:colOff>
      <xdr:row>41</xdr:row>
      <xdr:rowOff>31750</xdr:rowOff>
    </xdr:to>
    <xdr:sp macro="" textlink="">
      <xdr:nvSpPr>
        <xdr:cNvPr id="130" name="楕円 129">
          <a:extLst>
            <a:ext uri="{FF2B5EF4-FFF2-40B4-BE49-F238E27FC236}">
              <a16:creationId xmlns:a16="http://schemas.microsoft.com/office/drawing/2014/main" id="{92393D49-B4CF-43E2-B924-D5A087B62298}"/>
            </a:ext>
          </a:extLst>
        </xdr:cNvPr>
        <xdr:cNvSpPr/>
      </xdr:nvSpPr>
      <xdr:spPr>
        <a:xfrm>
          <a:off x="10426700" y="695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80027</xdr:rowOff>
    </xdr:from>
    <xdr:ext cx="469744" cy="259045"/>
    <xdr:sp macro="" textlink="">
      <xdr:nvSpPr>
        <xdr:cNvPr id="131" name="【図書館】&#10;一人当たり面積該当値テキスト">
          <a:extLst>
            <a:ext uri="{FF2B5EF4-FFF2-40B4-BE49-F238E27FC236}">
              <a16:creationId xmlns:a16="http://schemas.microsoft.com/office/drawing/2014/main" id="{1C53D476-EED3-4AAC-808E-574470639109}"/>
            </a:ext>
          </a:extLst>
        </xdr:cNvPr>
        <xdr:cNvSpPr txBox="1"/>
      </xdr:nvSpPr>
      <xdr:spPr>
        <a:xfrm>
          <a:off x="10515600" y="693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101600</xdr:rowOff>
    </xdr:from>
    <xdr:to>
      <xdr:col>50</xdr:col>
      <xdr:colOff>165100</xdr:colOff>
      <xdr:row>41</xdr:row>
      <xdr:rowOff>31750</xdr:rowOff>
    </xdr:to>
    <xdr:sp macro="" textlink="">
      <xdr:nvSpPr>
        <xdr:cNvPr id="132" name="楕円 131">
          <a:extLst>
            <a:ext uri="{FF2B5EF4-FFF2-40B4-BE49-F238E27FC236}">
              <a16:creationId xmlns:a16="http://schemas.microsoft.com/office/drawing/2014/main" id="{D6081F29-262A-4BF7-81B0-15B294C74B77}"/>
            </a:ext>
          </a:extLst>
        </xdr:cNvPr>
        <xdr:cNvSpPr/>
      </xdr:nvSpPr>
      <xdr:spPr>
        <a:xfrm>
          <a:off x="9588500" y="695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152400</xdr:rowOff>
    </xdr:from>
    <xdr:to>
      <xdr:col>55</xdr:col>
      <xdr:colOff>0</xdr:colOff>
      <xdr:row>40</xdr:row>
      <xdr:rowOff>152400</xdr:rowOff>
    </xdr:to>
    <xdr:cxnSp macro="">
      <xdr:nvCxnSpPr>
        <xdr:cNvPr id="133" name="直線コネクタ 132">
          <a:extLst>
            <a:ext uri="{FF2B5EF4-FFF2-40B4-BE49-F238E27FC236}">
              <a16:creationId xmlns:a16="http://schemas.microsoft.com/office/drawing/2014/main" id="{B1EE5BC5-9AA8-49E6-A484-F0C5AAFEB289}"/>
            </a:ext>
          </a:extLst>
        </xdr:cNvPr>
        <xdr:cNvCxnSpPr/>
      </xdr:nvCxnSpPr>
      <xdr:spPr>
        <a:xfrm>
          <a:off x="9639300" y="7010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101600</xdr:rowOff>
    </xdr:from>
    <xdr:to>
      <xdr:col>46</xdr:col>
      <xdr:colOff>38100</xdr:colOff>
      <xdr:row>41</xdr:row>
      <xdr:rowOff>31750</xdr:rowOff>
    </xdr:to>
    <xdr:sp macro="" textlink="">
      <xdr:nvSpPr>
        <xdr:cNvPr id="134" name="楕円 133">
          <a:extLst>
            <a:ext uri="{FF2B5EF4-FFF2-40B4-BE49-F238E27FC236}">
              <a16:creationId xmlns:a16="http://schemas.microsoft.com/office/drawing/2014/main" id="{675E6E9F-1D22-4E7E-B267-07760D8596B9}"/>
            </a:ext>
          </a:extLst>
        </xdr:cNvPr>
        <xdr:cNvSpPr/>
      </xdr:nvSpPr>
      <xdr:spPr>
        <a:xfrm>
          <a:off x="8699500" y="695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152400</xdr:rowOff>
    </xdr:from>
    <xdr:to>
      <xdr:col>50</xdr:col>
      <xdr:colOff>114300</xdr:colOff>
      <xdr:row>40</xdr:row>
      <xdr:rowOff>152400</xdr:rowOff>
    </xdr:to>
    <xdr:cxnSp macro="">
      <xdr:nvCxnSpPr>
        <xdr:cNvPr id="135" name="直線コネクタ 134">
          <a:extLst>
            <a:ext uri="{FF2B5EF4-FFF2-40B4-BE49-F238E27FC236}">
              <a16:creationId xmlns:a16="http://schemas.microsoft.com/office/drawing/2014/main" id="{FB9A0735-2EA4-44D9-9EE1-6BD10381CB4B}"/>
            </a:ext>
          </a:extLst>
        </xdr:cNvPr>
        <xdr:cNvCxnSpPr/>
      </xdr:nvCxnSpPr>
      <xdr:spPr>
        <a:xfrm>
          <a:off x="8750300" y="7010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101600</xdr:rowOff>
    </xdr:from>
    <xdr:to>
      <xdr:col>41</xdr:col>
      <xdr:colOff>101600</xdr:colOff>
      <xdr:row>41</xdr:row>
      <xdr:rowOff>31750</xdr:rowOff>
    </xdr:to>
    <xdr:sp macro="" textlink="">
      <xdr:nvSpPr>
        <xdr:cNvPr id="136" name="楕円 135">
          <a:extLst>
            <a:ext uri="{FF2B5EF4-FFF2-40B4-BE49-F238E27FC236}">
              <a16:creationId xmlns:a16="http://schemas.microsoft.com/office/drawing/2014/main" id="{D2E1564D-3C1E-4415-BD4D-0FD4BF6B5BB1}"/>
            </a:ext>
          </a:extLst>
        </xdr:cNvPr>
        <xdr:cNvSpPr/>
      </xdr:nvSpPr>
      <xdr:spPr>
        <a:xfrm>
          <a:off x="7810500" y="695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152400</xdr:rowOff>
    </xdr:from>
    <xdr:to>
      <xdr:col>45</xdr:col>
      <xdr:colOff>177800</xdr:colOff>
      <xdr:row>40</xdr:row>
      <xdr:rowOff>152400</xdr:rowOff>
    </xdr:to>
    <xdr:cxnSp macro="">
      <xdr:nvCxnSpPr>
        <xdr:cNvPr id="137" name="直線コネクタ 136">
          <a:extLst>
            <a:ext uri="{FF2B5EF4-FFF2-40B4-BE49-F238E27FC236}">
              <a16:creationId xmlns:a16="http://schemas.microsoft.com/office/drawing/2014/main" id="{68058BD7-3849-46AF-B2FA-F9E6C069D482}"/>
            </a:ext>
          </a:extLst>
        </xdr:cNvPr>
        <xdr:cNvCxnSpPr/>
      </xdr:nvCxnSpPr>
      <xdr:spPr>
        <a:xfrm>
          <a:off x="7861300" y="7010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101600</xdr:rowOff>
    </xdr:from>
    <xdr:to>
      <xdr:col>36</xdr:col>
      <xdr:colOff>165100</xdr:colOff>
      <xdr:row>41</xdr:row>
      <xdr:rowOff>31750</xdr:rowOff>
    </xdr:to>
    <xdr:sp macro="" textlink="">
      <xdr:nvSpPr>
        <xdr:cNvPr id="138" name="楕円 137">
          <a:extLst>
            <a:ext uri="{FF2B5EF4-FFF2-40B4-BE49-F238E27FC236}">
              <a16:creationId xmlns:a16="http://schemas.microsoft.com/office/drawing/2014/main" id="{5D8FE21C-EB67-4C7D-A4CD-BE01FAD4F4BE}"/>
            </a:ext>
          </a:extLst>
        </xdr:cNvPr>
        <xdr:cNvSpPr/>
      </xdr:nvSpPr>
      <xdr:spPr>
        <a:xfrm>
          <a:off x="6921500" y="695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152400</xdr:rowOff>
    </xdr:from>
    <xdr:to>
      <xdr:col>41</xdr:col>
      <xdr:colOff>50800</xdr:colOff>
      <xdr:row>40</xdr:row>
      <xdr:rowOff>152400</xdr:rowOff>
    </xdr:to>
    <xdr:cxnSp macro="">
      <xdr:nvCxnSpPr>
        <xdr:cNvPr id="139" name="直線コネクタ 138">
          <a:extLst>
            <a:ext uri="{FF2B5EF4-FFF2-40B4-BE49-F238E27FC236}">
              <a16:creationId xmlns:a16="http://schemas.microsoft.com/office/drawing/2014/main" id="{9DA336C8-3E0B-4331-AB1F-24C0640A67F6}"/>
            </a:ext>
          </a:extLst>
        </xdr:cNvPr>
        <xdr:cNvCxnSpPr/>
      </xdr:nvCxnSpPr>
      <xdr:spPr>
        <a:xfrm>
          <a:off x="6972300" y="7010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80027</xdr:rowOff>
    </xdr:from>
    <xdr:ext cx="469744" cy="259045"/>
    <xdr:sp macro="" textlink="">
      <xdr:nvSpPr>
        <xdr:cNvPr id="140" name="n_1aveValue【図書館】&#10;一人当たり面積">
          <a:extLst>
            <a:ext uri="{FF2B5EF4-FFF2-40B4-BE49-F238E27FC236}">
              <a16:creationId xmlns:a16="http://schemas.microsoft.com/office/drawing/2014/main" id="{021E3650-8D10-4E7F-91FD-72612A0C6AC7}"/>
            </a:ext>
          </a:extLst>
        </xdr:cNvPr>
        <xdr:cNvSpPr txBox="1"/>
      </xdr:nvSpPr>
      <xdr:spPr>
        <a:xfrm>
          <a:off x="9391727" y="659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118127</xdr:rowOff>
    </xdr:from>
    <xdr:ext cx="469744" cy="259045"/>
    <xdr:sp macro="" textlink="">
      <xdr:nvSpPr>
        <xdr:cNvPr id="141" name="n_2aveValue【図書館】&#10;一人当たり面積">
          <a:extLst>
            <a:ext uri="{FF2B5EF4-FFF2-40B4-BE49-F238E27FC236}">
              <a16:creationId xmlns:a16="http://schemas.microsoft.com/office/drawing/2014/main" id="{BD621A52-6B1C-4308-BDA9-0EFB972C87AE}"/>
            </a:ext>
          </a:extLst>
        </xdr:cNvPr>
        <xdr:cNvSpPr txBox="1"/>
      </xdr:nvSpPr>
      <xdr:spPr>
        <a:xfrm>
          <a:off x="8515427"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118127</xdr:rowOff>
    </xdr:from>
    <xdr:ext cx="469744" cy="259045"/>
    <xdr:sp macro="" textlink="">
      <xdr:nvSpPr>
        <xdr:cNvPr id="142" name="n_3aveValue【図書館】&#10;一人当たり面積">
          <a:extLst>
            <a:ext uri="{FF2B5EF4-FFF2-40B4-BE49-F238E27FC236}">
              <a16:creationId xmlns:a16="http://schemas.microsoft.com/office/drawing/2014/main" id="{36C3BE21-E2FE-482C-9688-07EEC6E6E443}"/>
            </a:ext>
          </a:extLst>
        </xdr:cNvPr>
        <xdr:cNvSpPr txBox="1"/>
      </xdr:nvSpPr>
      <xdr:spPr>
        <a:xfrm>
          <a:off x="7626427"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118127</xdr:rowOff>
    </xdr:from>
    <xdr:ext cx="469744" cy="259045"/>
    <xdr:sp macro="" textlink="">
      <xdr:nvSpPr>
        <xdr:cNvPr id="143" name="n_4aveValue【図書館】&#10;一人当たり面積">
          <a:extLst>
            <a:ext uri="{FF2B5EF4-FFF2-40B4-BE49-F238E27FC236}">
              <a16:creationId xmlns:a16="http://schemas.microsoft.com/office/drawing/2014/main" id="{05FE7F58-DC6F-4234-A6A6-FA64A973CBCC}"/>
            </a:ext>
          </a:extLst>
        </xdr:cNvPr>
        <xdr:cNvSpPr txBox="1"/>
      </xdr:nvSpPr>
      <xdr:spPr>
        <a:xfrm>
          <a:off x="6737427"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22877</xdr:rowOff>
    </xdr:from>
    <xdr:ext cx="469744" cy="259045"/>
    <xdr:sp macro="" textlink="">
      <xdr:nvSpPr>
        <xdr:cNvPr id="144" name="n_1mainValue【図書館】&#10;一人当たり面積">
          <a:extLst>
            <a:ext uri="{FF2B5EF4-FFF2-40B4-BE49-F238E27FC236}">
              <a16:creationId xmlns:a16="http://schemas.microsoft.com/office/drawing/2014/main" id="{A7AED5A2-CCA4-4340-954B-41DED666C592}"/>
            </a:ext>
          </a:extLst>
        </xdr:cNvPr>
        <xdr:cNvSpPr txBox="1"/>
      </xdr:nvSpPr>
      <xdr:spPr>
        <a:xfrm>
          <a:off x="9391727"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22877</xdr:rowOff>
    </xdr:from>
    <xdr:ext cx="469744" cy="259045"/>
    <xdr:sp macro="" textlink="">
      <xdr:nvSpPr>
        <xdr:cNvPr id="145" name="n_2mainValue【図書館】&#10;一人当たり面積">
          <a:extLst>
            <a:ext uri="{FF2B5EF4-FFF2-40B4-BE49-F238E27FC236}">
              <a16:creationId xmlns:a16="http://schemas.microsoft.com/office/drawing/2014/main" id="{CE9C99C2-A097-45D8-9D65-F576BDE30917}"/>
            </a:ext>
          </a:extLst>
        </xdr:cNvPr>
        <xdr:cNvSpPr txBox="1"/>
      </xdr:nvSpPr>
      <xdr:spPr>
        <a:xfrm>
          <a:off x="8515427"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22877</xdr:rowOff>
    </xdr:from>
    <xdr:ext cx="469744" cy="259045"/>
    <xdr:sp macro="" textlink="">
      <xdr:nvSpPr>
        <xdr:cNvPr id="146" name="n_3mainValue【図書館】&#10;一人当たり面積">
          <a:extLst>
            <a:ext uri="{FF2B5EF4-FFF2-40B4-BE49-F238E27FC236}">
              <a16:creationId xmlns:a16="http://schemas.microsoft.com/office/drawing/2014/main" id="{779D0B6C-8703-4F13-88E5-431CA21D2DA1}"/>
            </a:ext>
          </a:extLst>
        </xdr:cNvPr>
        <xdr:cNvSpPr txBox="1"/>
      </xdr:nvSpPr>
      <xdr:spPr>
        <a:xfrm>
          <a:off x="7626427"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22877</xdr:rowOff>
    </xdr:from>
    <xdr:ext cx="469744" cy="259045"/>
    <xdr:sp macro="" textlink="">
      <xdr:nvSpPr>
        <xdr:cNvPr id="147" name="n_4mainValue【図書館】&#10;一人当たり面積">
          <a:extLst>
            <a:ext uri="{FF2B5EF4-FFF2-40B4-BE49-F238E27FC236}">
              <a16:creationId xmlns:a16="http://schemas.microsoft.com/office/drawing/2014/main" id="{9C09B203-6DCC-475B-B326-18A1CCC8946F}"/>
            </a:ext>
          </a:extLst>
        </xdr:cNvPr>
        <xdr:cNvSpPr txBox="1"/>
      </xdr:nvSpPr>
      <xdr:spPr>
        <a:xfrm>
          <a:off x="6737427"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5FC86FC0-EAB5-49D7-B5E4-77C69478E5B4}"/>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054ECB4B-4BEE-46B3-8743-22816B47D1B3}"/>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3B9DF29A-6B98-4CE0-A832-68AB63106B4A}"/>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3604C0AB-8BA9-49A6-AA9A-5F14AAEA1B33}"/>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1FB92DAD-8B38-4393-A9D9-2D02BC2DA89B}"/>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C4A42EF9-6B3B-4C33-9DD8-35DF9862C1C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6661F757-EABD-4958-B470-F9281479C38B}"/>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30619035-273E-46A8-BD05-8AED6C93FA74}"/>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6885A34F-0552-482C-B9F6-631D5EF7FA21}"/>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FAC53564-DA6E-4A8F-B5DC-BF79ED4F493B}"/>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C428B53C-46B3-443F-B6E0-654AFE51D0DF}"/>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a:extLst>
            <a:ext uri="{FF2B5EF4-FFF2-40B4-BE49-F238E27FC236}">
              <a16:creationId xmlns:a16="http://schemas.microsoft.com/office/drawing/2014/main" id="{3BADBE8E-0565-4A3C-876C-10871AEFD553}"/>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0" name="テキスト ボックス 159">
          <a:extLst>
            <a:ext uri="{FF2B5EF4-FFF2-40B4-BE49-F238E27FC236}">
              <a16:creationId xmlns:a16="http://schemas.microsoft.com/office/drawing/2014/main" id="{13EF0C02-17AA-4D76-813E-9A3B193D0048}"/>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a:extLst>
            <a:ext uri="{FF2B5EF4-FFF2-40B4-BE49-F238E27FC236}">
              <a16:creationId xmlns:a16="http://schemas.microsoft.com/office/drawing/2014/main" id="{FA4816AC-C07A-4717-AC0D-16B2644DCF26}"/>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2" name="テキスト ボックス 161">
          <a:extLst>
            <a:ext uri="{FF2B5EF4-FFF2-40B4-BE49-F238E27FC236}">
              <a16:creationId xmlns:a16="http://schemas.microsoft.com/office/drawing/2014/main" id="{E1A9CE7F-20D6-4D93-9C01-9CEBBC303FF9}"/>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a:extLst>
            <a:ext uri="{FF2B5EF4-FFF2-40B4-BE49-F238E27FC236}">
              <a16:creationId xmlns:a16="http://schemas.microsoft.com/office/drawing/2014/main" id="{18BE5627-9D2B-4C56-B743-F1BB047409D1}"/>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a:extLst>
            <a:ext uri="{FF2B5EF4-FFF2-40B4-BE49-F238E27FC236}">
              <a16:creationId xmlns:a16="http://schemas.microsoft.com/office/drawing/2014/main" id="{3840C467-BB78-4DAA-8AEA-A475D01F4062}"/>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a:extLst>
            <a:ext uri="{FF2B5EF4-FFF2-40B4-BE49-F238E27FC236}">
              <a16:creationId xmlns:a16="http://schemas.microsoft.com/office/drawing/2014/main" id="{A0248C01-21C4-4AF1-8B72-6FAA52ECE011}"/>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6" name="テキスト ボックス 165">
          <a:extLst>
            <a:ext uri="{FF2B5EF4-FFF2-40B4-BE49-F238E27FC236}">
              <a16:creationId xmlns:a16="http://schemas.microsoft.com/office/drawing/2014/main" id="{6CF0327E-011B-4A8B-B1C1-03F6F887C474}"/>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a:extLst>
            <a:ext uri="{FF2B5EF4-FFF2-40B4-BE49-F238E27FC236}">
              <a16:creationId xmlns:a16="http://schemas.microsoft.com/office/drawing/2014/main" id="{B84DAF31-4AC4-41F9-8D9F-C5BA374564A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8" name="テキスト ボックス 167">
          <a:extLst>
            <a:ext uri="{FF2B5EF4-FFF2-40B4-BE49-F238E27FC236}">
              <a16:creationId xmlns:a16="http://schemas.microsoft.com/office/drawing/2014/main" id="{145E39D2-155C-4E10-8158-6CD622D1E78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05ED9D83-E8BF-4C91-957B-E4D243D35038}"/>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0" name="テキスト ボックス 169">
          <a:extLst>
            <a:ext uri="{FF2B5EF4-FFF2-40B4-BE49-F238E27FC236}">
              <a16:creationId xmlns:a16="http://schemas.microsoft.com/office/drawing/2014/main" id="{4EF41BBE-EAE1-49E4-9A4A-EB7A5724D7C5}"/>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体育館・プール】&#10;有形固定資産減価償却率グラフ枠">
          <a:extLst>
            <a:ext uri="{FF2B5EF4-FFF2-40B4-BE49-F238E27FC236}">
              <a16:creationId xmlns:a16="http://schemas.microsoft.com/office/drawing/2014/main" id="{3B12B070-83F9-4803-9538-65E70D7E46A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60960</xdr:rowOff>
    </xdr:from>
    <xdr:to>
      <xdr:col>24</xdr:col>
      <xdr:colOff>62865</xdr:colOff>
      <xdr:row>64</xdr:row>
      <xdr:rowOff>76200</xdr:rowOff>
    </xdr:to>
    <xdr:cxnSp macro="">
      <xdr:nvCxnSpPr>
        <xdr:cNvPr id="172" name="直線コネクタ 171">
          <a:extLst>
            <a:ext uri="{FF2B5EF4-FFF2-40B4-BE49-F238E27FC236}">
              <a16:creationId xmlns:a16="http://schemas.microsoft.com/office/drawing/2014/main" id="{5EAAACBD-9216-47E5-9862-79AEF5E8A151}"/>
            </a:ext>
          </a:extLst>
        </xdr:cNvPr>
        <xdr:cNvCxnSpPr/>
      </xdr:nvCxnSpPr>
      <xdr:spPr>
        <a:xfrm flipV="1">
          <a:off x="4634865" y="9490710"/>
          <a:ext cx="0" cy="1558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3" name="【体育館・プール】&#10;有形固定資産減価償却率最小値テキスト">
          <a:extLst>
            <a:ext uri="{FF2B5EF4-FFF2-40B4-BE49-F238E27FC236}">
              <a16:creationId xmlns:a16="http://schemas.microsoft.com/office/drawing/2014/main" id="{FB91F05B-CB18-48CD-89E1-252BCBD2C25E}"/>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4" name="直線コネクタ 173">
          <a:extLst>
            <a:ext uri="{FF2B5EF4-FFF2-40B4-BE49-F238E27FC236}">
              <a16:creationId xmlns:a16="http://schemas.microsoft.com/office/drawing/2014/main" id="{C2030984-3EF3-475F-A90B-62444B99E58A}"/>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7637</xdr:rowOff>
    </xdr:from>
    <xdr:ext cx="405111" cy="259045"/>
    <xdr:sp macro="" textlink="">
      <xdr:nvSpPr>
        <xdr:cNvPr id="175" name="【体育館・プール】&#10;有形固定資産減価償却率最大値テキスト">
          <a:extLst>
            <a:ext uri="{FF2B5EF4-FFF2-40B4-BE49-F238E27FC236}">
              <a16:creationId xmlns:a16="http://schemas.microsoft.com/office/drawing/2014/main" id="{286421EB-3B7F-475A-9FA7-44436D7187E3}"/>
            </a:ext>
          </a:extLst>
        </xdr:cNvPr>
        <xdr:cNvSpPr txBox="1"/>
      </xdr:nvSpPr>
      <xdr:spPr>
        <a:xfrm>
          <a:off x="4673600" y="9265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60960</xdr:rowOff>
    </xdr:from>
    <xdr:to>
      <xdr:col>24</xdr:col>
      <xdr:colOff>152400</xdr:colOff>
      <xdr:row>55</xdr:row>
      <xdr:rowOff>60960</xdr:rowOff>
    </xdr:to>
    <xdr:cxnSp macro="">
      <xdr:nvCxnSpPr>
        <xdr:cNvPr id="176" name="直線コネクタ 175">
          <a:extLst>
            <a:ext uri="{FF2B5EF4-FFF2-40B4-BE49-F238E27FC236}">
              <a16:creationId xmlns:a16="http://schemas.microsoft.com/office/drawing/2014/main" id="{B1E9E054-552A-4255-919C-EBE1ADBE6D10}"/>
            </a:ext>
          </a:extLst>
        </xdr:cNvPr>
        <xdr:cNvCxnSpPr/>
      </xdr:nvCxnSpPr>
      <xdr:spPr>
        <a:xfrm>
          <a:off x="4546600" y="9490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97807</xdr:rowOff>
    </xdr:from>
    <xdr:ext cx="405111" cy="259045"/>
    <xdr:sp macro="" textlink="">
      <xdr:nvSpPr>
        <xdr:cNvPr id="177" name="【体育館・プール】&#10;有形固定資産減価償却率平均値テキスト">
          <a:extLst>
            <a:ext uri="{FF2B5EF4-FFF2-40B4-BE49-F238E27FC236}">
              <a16:creationId xmlns:a16="http://schemas.microsoft.com/office/drawing/2014/main" id="{DC81DD43-0DE5-43C7-81B3-53BE5160693A}"/>
            </a:ext>
          </a:extLst>
        </xdr:cNvPr>
        <xdr:cNvSpPr txBox="1"/>
      </xdr:nvSpPr>
      <xdr:spPr>
        <a:xfrm>
          <a:off x="4673600" y="10041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74930</xdr:rowOff>
    </xdr:from>
    <xdr:to>
      <xdr:col>24</xdr:col>
      <xdr:colOff>114300</xdr:colOff>
      <xdr:row>60</xdr:row>
      <xdr:rowOff>5080</xdr:rowOff>
    </xdr:to>
    <xdr:sp macro="" textlink="">
      <xdr:nvSpPr>
        <xdr:cNvPr id="178" name="フローチャート: 判断 177">
          <a:extLst>
            <a:ext uri="{FF2B5EF4-FFF2-40B4-BE49-F238E27FC236}">
              <a16:creationId xmlns:a16="http://schemas.microsoft.com/office/drawing/2014/main" id="{4C5B6056-5197-4DCF-9CDD-7C97BBE1ABC0}"/>
            </a:ext>
          </a:extLst>
        </xdr:cNvPr>
        <xdr:cNvSpPr/>
      </xdr:nvSpPr>
      <xdr:spPr>
        <a:xfrm>
          <a:off x="45847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71120</xdr:rowOff>
    </xdr:from>
    <xdr:to>
      <xdr:col>20</xdr:col>
      <xdr:colOff>38100</xdr:colOff>
      <xdr:row>60</xdr:row>
      <xdr:rowOff>1270</xdr:rowOff>
    </xdr:to>
    <xdr:sp macro="" textlink="">
      <xdr:nvSpPr>
        <xdr:cNvPr id="179" name="フローチャート: 判断 178">
          <a:extLst>
            <a:ext uri="{FF2B5EF4-FFF2-40B4-BE49-F238E27FC236}">
              <a16:creationId xmlns:a16="http://schemas.microsoft.com/office/drawing/2014/main" id="{27433207-79D7-40E9-B9A3-F16F20481447}"/>
            </a:ext>
          </a:extLst>
        </xdr:cNvPr>
        <xdr:cNvSpPr/>
      </xdr:nvSpPr>
      <xdr:spPr>
        <a:xfrm>
          <a:off x="3746500" y="1018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116840</xdr:rowOff>
    </xdr:from>
    <xdr:to>
      <xdr:col>15</xdr:col>
      <xdr:colOff>101600</xdr:colOff>
      <xdr:row>60</xdr:row>
      <xdr:rowOff>46990</xdr:rowOff>
    </xdr:to>
    <xdr:sp macro="" textlink="">
      <xdr:nvSpPr>
        <xdr:cNvPr id="180" name="フローチャート: 判断 179">
          <a:extLst>
            <a:ext uri="{FF2B5EF4-FFF2-40B4-BE49-F238E27FC236}">
              <a16:creationId xmlns:a16="http://schemas.microsoft.com/office/drawing/2014/main" id="{52BD2DF6-1797-400C-B839-25982307520F}"/>
            </a:ext>
          </a:extLst>
        </xdr:cNvPr>
        <xdr:cNvSpPr/>
      </xdr:nvSpPr>
      <xdr:spPr>
        <a:xfrm>
          <a:off x="2857500" y="1023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128270</xdr:rowOff>
    </xdr:from>
    <xdr:to>
      <xdr:col>10</xdr:col>
      <xdr:colOff>165100</xdr:colOff>
      <xdr:row>60</xdr:row>
      <xdr:rowOff>58420</xdr:rowOff>
    </xdr:to>
    <xdr:sp macro="" textlink="">
      <xdr:nvSpPr>
        <xdr:cNvPr id="181" name="フローチャート: 判断 180">
          <a:extLst>
            <a:ext uri="{FF2B5EF4-FFF2-40B4-BE49-F238E27FC236}">
              <a16:creationId xmlns:a16="http://schemas.microsoft.com/office/drawing/2014/main" id="{DDD2D65F-F312-4835-970E-B10D72221395}"/>
            </a:ext>
          </a:extLst>
        </xdr:cNvPr>
        <xdr:cNvSpPr/>
      </xdr:nvSpPr>
      <xdr:spPr>
        <a:xfrm>
          <a:off x="1968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93980</xdr:rowOff>
    </xdr:from>
    <xdr:to>
      <xdr:col>6</xdr:col>
      <xdr:colOff>38100</xdr:colOff>
      <xdr:row>60</xdr:row>
      <xdr:rowOff>24130</xdr:rowOff>
    </xdr:to>
    <xdr:sp macro="" textlink="">
      <xdr:nvSpPr>
        <xdr:cNvPr id="182" name="フローチャート: 判断 181">
          <a:extLst>
            <a:ext uri="{FF2B5EF4-FFF2-40B4-BE49-F238E27FC236}">
              <a16:creationId xmlns:a16="http://schemas.microsoft.com/office/drawing/2014/main" id="{CAE6CC39-7D2F-4605-9D8C-8C817A15F7E9}"/>
            </a:ext>
          </a:extLst>
        </xdr:cNvPr>
        <xdr:cNvSpPr/>
      </xdr:nvSpPr>
      <xdr:spPr>
        <a:xfrm>
          <a:off x="1079500" y="1020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F110930A-5C43-4247-B04B-23AF95156DA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432A9521-09AD-4969-A13B-75457EAF156C}"/>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641FCAE1-6E71-4854-83E4-D47D22F94C4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938C0DBB-17C6-4318-A08C-B239B98281A7}"/>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F6F9FEF-28CD-4730-AF8F-7AE64B6FF8A9}"/>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162560</xdr:rowOff>
    </xdr:from>
    <xdr:to>
      <xdr:col>24</xdr:col>
      <xdr:colOff>114300</xdr:colOff>
      <xdr:row>60</xdr:row>
      <xdr:rowOff>92710</xdr:rowOff>
    </xdr:to>
    <xdr:sp macro="" textlink="">
      <xdr:nvSpPr>
        <xdr:cNvPr id="188" name="楕円 187">
          <a:extLst>
            <a:ext uri="{FF2B5EF4-FFF2-40B4-BE49-F238E27FC236}">
              <a16:creationId xmlns:a16="http://schemas.microsoft.com/office/drawing/2014/main" id="{F2E3F366-610E-46C8-BA6F-DA62316B1D71}"/>
            </a:ext>
          </a:extLst>
        </xdr:cNvPr>
        <xdr:cNvSpPr/>
      </xdr:nvSpPr>
      <xdr:spPr>
        <a:xfrm>
          <a:off x="4584700" y="1027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140987</xdr:rowOff>
    </xdr:from>
    <xdr:ext cx="405111" cy="259045"/>
    <xdr:sp macro="" textlink="">
      <xdr:nvSpPr>
        <xdr:cNvPr id="189" name="【体育館・プール】&#10;有形固定資産減価償却率該当値テキスト">
          <a:extLst>
            <a:ext uri="{FF2B5EF4-FFF2-40B4-BE49-F238E27FC236}">
              <a16:creationId xmlns:a16="http://schemas.microsoft.com/office/drawing/2014/main" id="{BB841EAD-042F-4D8F-A9E1-0C2AE4FA4DF8}"/>
            </a:ext>
          </a:extLst>
        </xdr:cNvPr>
        <xdr:cNvSpPr txBox="1"/>
      </xdr:nvSpPr>
      <xdr:spPr>
        <a:xfrm>
          <a:off x="4673600" y="1025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130175</xdr:rowOff>
    </xdr:from>
    <xdr:to>
      <xdr:col>20</xdr:col>
      <xdr:colOff>38100</xdr:colOff>
      <xdr:row>60</xdr:row>
      <xdr:rowOff>60325</xdr:rowOff>
    </xdr:to>
    <xdr:sp macro="" textlink="">
      <xdr:nvSpPr>
        <xdr:cNvPr id="190" name="楕円 189">
          <a:extLst>
            <a:ext uri="{FF2B5EF4-FFF2-40B4-BE49-F238E27FC236}">
              <a16:creationId xmlns:a16="http://schemas.microsoft.com/office/drawing/2014/main" id="{F3E9E964-BDA3-4DEB-93DD-1BAFFB717F47}"/>
            </a:ext>
          </a:extLst>
        </xdr:cNvPr>
        <xdr:cNvSpPr/>
      </xdr:nvSpPr>
      <xdr:spPr>
        <a:xfrm>
          <a:off x="3746500" y="1024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9525</xdr:rowOff>
    </xdr:from>
    <xdr:to>
      <xdr:col>24</xdr:col>
      <xdr:colOff>63500</xdr:colOff>
      <xdr:row>60</xdr:row>
      <xdr:rowOff>41910</xdr:rowOff>
    </xdr:to>
    <xdr:cxnSp macro="">
      <xdr:nvCxnSpPr>
        <xdr:cNvPr id="191" name="直線コネクタ 190">
          <a:extLst>
            <a:ext uri="{FF2B5EF4-FFF2-40B4-BE49-F238E27FC236}">
              <a16:creationId xmlns:a16="http://schemas.microsoft.com/office/drawing/2014/main" id="{6A4D71B2-AC82-42B6-BB94-ACE815FD4D48}"/>
            </a:ext>
          </a:extLst>
        </xdr:cNvPr>
        <xdr:cNvCxnSpPr/>
      </xdr:nvCxnSpPr>
      <xdr:spPr>
        <a:xfrm>
          <a:off x="3797300" y="1029652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80645</xdr:rowOff>
    </xdr:from>
    <xdr:to>
      <xdr:col>15</xdr:col>
      <xdr:colOff>101600</xdr:colOff>
      <xdr:row>60</xdr:row>
      <xdr:rowOff>10795</xdr:rowOff>
    </xdr:to>
    <xdr:sp macro="" textlink="">
      <xdr:nvSpPr>
        <xdr:cNvPr id="192" name="楕円 191">
          <a:extLst>
            <a:ext uri="{FF2B5EF4-FFF2-40B4-BE49-F238E27FC236}">
              <a16:creationId xmlns:a16="http://schemas.microsoft.com/office/drawing/2014/main" id="{1EDE9BC7-B8A6-468D-9422-B766498C4798}"/>
            </a:ext>
          </a:extLst>
        </xdr:cNvPr>
        <xdr:cNvSpPr/>
      </xdr:nvSpPr>
      <xdr:spPr>
        <a:xfrm>
          <a:off x="2857500" y="1019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131445</xdr:rowOff>
    </xdr:from>
    <xdr:to>
      <xdr:col>19</xdr:col>
      <xdr:colOff>177800</xdr:colOff>
      <xdr:row>60</xdr:row>
      <xdr:rowOff>9525</xdr:rowOff>
    </xdr:to>
    <xdr:cxnSp macro="">
      <xdr:nvCxnSpPr>
        <xdr:cNvPr id="193" name="直線コネクタ 192">
          <a:extLst>
            <a:ext uri="{FF2B5EF4-FFF2-40B4-BE49-F238E27FC236}">
              <a16:creationId xmlns:a16="http://schemas.microsoft.com/office/drawing/2014/main" id="{C1787EAC-3F8A-4161-BC1F-90C06CAC235B}"/>
            </a:ext>
          </a:extLst>
        </xdr:cNvPr>
        <xdr:cNvCxnSpPr/>
      </xdr:nvCxnSpPr>
      <xdr:spPr>
        <a:xfrm>
          <a:off x="2908300" y="1024699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154940</xdr:rowOff>
    </xdr:from>
    <xdr:to>
      <xdr:col>10</xdr:col>
      <xdr:colOff>165100</xdr:colOff>
      <xdr:row>59</xdr:row>
      <xdr:rowOff>85090</xdr:rowOff>
    </xdr:to>
    <xdr:sp macro="" textlink="">
      <xdr:nvSpPr>
        <xdr:cNvPr id="194" name="楕円 193">
          <a:extLst>
            <a:ext uri="{FF2B5EF4-FFF2-40B4-BE49-F238E27FC236}">
              <a16:creationId xmlns:a16="http://schemas.microsoft.com/office/drawing/2014/main" id="{6D01214E-336B-4F8F-B841-44302A912206}"/>
            </a:ext>
          </a:extLst>
        </xdr:cNvPr>
        <xdr:cNvSpPr/>
      </xdr:nvSpPr>
      <xdr:spPr>
        <a:xfrm>
          <a:off x="1968500" y="1009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34290</xdr:rowOff>
    </xdr:from>
    <xdr:to>
      <xdr:col>15</xdr:col>
      <xdr:colOff>50800</xdr:colOff>
      <xdr:row>59</xdr:row>
      <xdr:rowOff>131445</xdr:rowOff>
    </xdr:to>
    <xdr:cxnSp macro="">
      <xdr:nvCxnSpPr>
        <xdr:cNvPr id="195" name="直線コネクタ 194">
          <a:extLst>
            <a:ext uri="{FF2B5EF4-FFF2-40B4-BE49-F238E27FC236}">
              <a16:creationId xmlns:a16="http://schemas.microsoft.com/office/drawing/2014/main" id="{A3746C11-A83D-4C74-AE9C-9CDA6D1FF04E}"/>
            </a:ext>
          </a:extLst>
        </xdr:cNvPr>
        <xdr:cNvCxnSpPr/>
      </xdr:nvCxnSpPr>
      <xdr:spPr>
        <a:xfrm>
          <a:off x="2019300" y="10149840"/>
          <a:ext cx="8890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111125</xdr:rowOff>
    </xdr:from>
    <xdr:to>
      <xdr:col>6</xdr:col>
      <xdr:colOff>38100</xdr:colOff>
      <xdr:row>59</xdr:row>
      <xdr:rowOff>41275</xdr:rowOff>
    </xdr:to>
    <xdr:sp macro="" textlink="">
      <xdr:nvSpPr>
        <xdr:cNvPr id="196" name="楕円 195">
          <a:extLst>
            <a:ext uri="{FF2B5EF4-FFF2-40B4-BE49-F238E27FC236}">
              <a16:creationId xmlns:a16="http://schemas.microsoft.com/office/drawing/2014/main" id="{C7A88AF9-69AA-4E88-B5A0-0165938A05CB}"/>
            </a:ext>
          </a:extLst>
        </xdr:cNvPr>
        <xdr:cNvSpPr/>
      </xdr:nvSpPr>
      <xdr:spPr>
        <a:xfrm>
          <a:off x="1079500" y="1005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161925</xdr:rowOff>
    </xdr:from>
    <xdr:to>
      <xdr:col>10</xdr:col>
      <xdr:colOff>114300</xdr:colOff>
      <xdr:row>59</xdr:row>
      <xdr:rowOff>34290</xdr:rowOff>
    </xdr:to>
    <xdr:cxnSp macro="">
      <xdr:nvCxnSpPr>
        <xdr:cNvPr id="197" name="直線コネクタ 196">
          <a:extLst>
            <a:ext uri="{FF2B5EF4-FFF2-40B4-BE49-F238E27FC236}">
              <a16:creationId xmlns:a16="http://schemas.microsoft.com/office/drawing/2014/main" id="{C50EE5A5-6978-4027-8B97-0BAE66A3627C}"/>
            </a:ext>
          </a:extLst>
        </xdr:cNvPr>
        <xdr:cNvCxnSpPr/>
      </xdr:nvCxnSpPr>
      <xdr:spPr>
        <a:xfrm>
          <a:off x="1130300" y="1010602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17797</xdr:rowOff>
    </xdr:from>
    <xdr:ext cx="405111" cy="259045"/>
    <xdr:sp macro="" textlink="">
      <xdr:nvSpPr>
        <xdr:cNvPr id="198" name="n_1aveValue【体育館・プール】&#10;有形固定資産減価償却率">
          <a:extLst>
            <a:ext uri="{FF2B5EF4-FFF2-40B4-BE49-F238E27FC236}">
              <a16:creationId xmlns:a16="http://schemas.microsoft.com/office/drawing/2014/main" id="{AE0228D8-D43F-4334-9A6E-928149CC86F3}"/>
            </a:ext>
          </a:extLst>
        </xdr:cNvPr>
        <xdr:cNvSpPr txBox="1"/>
      </xdr:nvSpPr>
      <xdr:spPr>
        <a:xfrm>
          <a:off x="3582044" y="996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38117</xdr:rowOff>
    </xdr:from>
    <xdr:ext cx="405111" cy="259045"/>
    <xdr:sp macro="" textlink="">
      <xdr:nvSpPr>
        <xdr:cNvPr id="199" name="n_2aveValue【体育館・プール】&#10;有形固定資産減価償却率">
          <a:extLst>
            <a:ext uri="{FF2B5EF4-FFF2-40B4-BE49-F238E27FC236}">
              <a16:creationId xmlns:a16="http://schemas.microsoft.com/office/drawing/2014/main" id="{CF3F1B13-2649-40D5-969C-B128960A4D3C}"/>
            </a:ext>
          </a:extLst>
        </xdr:cNvPr>
        <xdr:cNvSpPr txBox="1"/>
      </xdr:nvSpPr>
      <xdr:spPr>
        <a:xfrm>
          <a:off x="2705744" y="10325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49547</xdr:rowOff>
    </xdr:from>
    <xdr:ext cx="405111" cy="259045"/>
    <xdr:sp macro="" textlink="">
      <xdr:nvSpPr>
        <xdr:cNvPr id="200" name="n_3aveValue【体育館・プール】&#10;有形固定資産減価償却率">
          <a:extLst>
            <a:ext uri="{FF2B5EF4-FFF2-40B4-BE49-F238E27FC236}">
              <a16:creationId xmlns:a16="http://schemas.microsoft.com/office/drawing/2014/main" id="{8810062B-0D4C-4BD5-BD0B-AFDA212FCEE2}"/>
            </a:ext>
          </a:extLst>
        </xdr:cNvPr>
        <xdr:cNvSpPr txBox="1"/>
      </xdr:nvSpPr>
      <xdr:spPr>
        <a:xfrm>
          <a:off x="1816744" y="1033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15257</xdr:rowOff>
    </xdr:from>
    <xdr:ext cx="405111" cy="259045"/>
    <xdr:sp macro="" textlink="">
      <xdr:nvSpPr>
        <xdr:cNvPr id="201" name="n_4aveValue【体育館・プール】&#10;有形固定資産減価償却率">
          <a:extLst>
            <a:ext uri="{FF2B5EF4-FFF2-40B4-BE49-F238E27FC236}">
              <a16:creationId xmlns:a16="http://schemas.microsoft.com/office/drawing/2014/main" id="{F33F4E4B-2751-4AE0-A6FD-2D15411C085B}"/>
            </a:ext>
          </a:extLst>
        </xdr:cNvPr>
        <xdr:cNvSpPr txBox="1"/>
      </xdr:nvSpPr>
      <xdr:spPr>
        <a:xfrm>
          <a:off x="927744" y="1030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51452</xdr:rowOff>
    </xdr:from>
    <xdr:ext cx="405111" cy="259045"/>
    <xdr:sp macro="" textlink="">
      <xdr:nvSpPr>
        <xdr:cNvPr id="202" name="n_1mainValue【体育館・プール】&#10;有形固定資産減価償却率">
          <a:extLst>
            <a:ext uri="{FF2B5EF4-FFF2-40B4-BE49-F238E27FC236}">
              <a16:creationId xmlns:a16="http://schemas.microsoft.com/office/drawing/2014/main" id="{F4682311-DA7B-4106-A2DF-95947CB5870C}"/>
            </a:ext>
          </a:extLst>
        </xdr:cNvPr>
        <xdr:cNvSpPr txBox="1"/>
      </xdr:nvSpPr>
      <xdr:spPr>
        <a:xfrm>
          <a:off x="3582044" y="1033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27322</xdr:rowOff>
    </xdr:from>
    <xdr:ext cx="405111" cy="259045"/>
    <xdr:sp macro="" textlink="">
      <xdr:nvSpPr>
        <xdr:cNvPr id="203" name="n_2mainValue【体育館・プール】&#10;有形固定資産減価償却率">
          <a:extLst>
            <a:ext uri="{FF2B5EF4-FFF2-40B4-BE49-F238E27FC236}">
              <a16:creationId xmlns:a16="http://schemas.microsoft.com/office/drawing/2014/main" id="{132984B1-F316-47E7-96B7-2709E2DBF2D5}"/>
            </a:ext>
          </a:extLst>
        </xdr:cNvPr>
        <xdr:cNvSpPr txBox="1"/>
      </xdr:nvSpPr>
      <xdr:spPr>
        <a:xfrm>
          <a:off x="2705744" y="997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101617</xdr:rowOff>
    </xdr:from>
    <xdr:ext cx="405111" cy="259045"/>
    <xdr:sp macro="" textlink="">
      <xdr:nvSpPr>
        <xdr:cNvPr id="204" name="n_3mainValue【体育館・プール】&#10;有形固定資産減価償却率">
          <a:extLst>
            <a:ext uri="{FF2B5EF4-FFF2-40B4-BE49-F238E27FC236}">
              <a16:creationId xmlns:a16="http://schemas.microsoft.com/office/drawing/2014/main" id="{E31B6F83-D4CC-4FF5-8DA2-781BAD1BD8BD}"/>
            </a:ext>
          </a:extLst>
        </xdr:cNvPr>
        <xdr:cNvSpPr txBox="1"/>
      </xdr:nvSpPr>
      <xdr:spPr>
        <a:xfrm>
          <a:off x="1816744" y="987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57802</xdr:rowOff>
    </xdr:from>
    <xdr:ext cx="405111" cy="259045"/>
    <xdr:sp macro="" textlink="">
      <xdr:nvSpPr>
        <xdr:cNvPr id="205" name="n_4mainValue【体育館・プール】&#10;有形固定資産減価償却率">
          <a:extLst>
            <a:ext uri="{FF2B5EF4-FFF2-40B4-BE49-F238E27FC236}">
              <a16:creationId xmlns:a16="http://schemas.microsoft.com/office/drawing/2014/main" id="{F966FFC0-C130-420D-A2AB-6A95AA2865C7}"/>
            </a:ext>
          </a:extLst>
        </xdr:cNvPr>
        <xdr:cNvSpPr txBox="1"/>
      </xdr:nvSpPr>
      <xdr:spPr>
        <a:xfrm>
          <a:off x="927744" y="9830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a:extLst>
            <a:ext uri="{FF2B5EF4-FFF2-40B4-BE49-F238E27FC236}">
              <a16:creationId xmlns:a16="http://schemas.microsoft.com/office/drawing/2014/main" id="{7EE4722A-BCE7-4B9B-97EF-94CC6C9DD677}"/>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a:extLst>
            <a:ext uri="{FF2B5EF4-FFF2-40B4-BE49-F238E27FC236}">
              <a16:creationId xmlns:a16="http://schemas.microsoft.com/office/drawing/2014/main" id="{F77A7BAE-9379-49B2-B4EF-8CD7EFD4CAE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a:extLst>
            <a:ext uri="{FF2B5EF4-FFF2-40B4-BE49-F238E27FC236}">
              <a16:creationId xmlns:a16="http://schemas.microsoft.com/office/drawing/2014/main" id="{3A3E7A06-094F-46BA-BC6F-F13300D2C73D}"/>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a:extLst>
            <a:ext uri="{FF2B5EF4-FFF2-40B4-BE49-F238E27FC236}">
              <a16:creationId xmlns:a16="http://schemas.microsoft.com/office/drawing/2014/main" id="{F8A0F729-17AF-4DBE-B026-0E279D061BCC}"/>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a:extLst>
            <a:ext uri="{FF2B5EF4-FFF2-40B4-BE49-F238E27FC236}">
              <a16:creationId xmlns:a16="http://schemas.microsoft.com/office/drawing/2014/main" id="{26C83F88-EBAD-4483-BAAB-419D71BC8751}"/>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a:extLst>
            <a:ext uri="{FF2B5EF4-FFF2-40B4-BE49-F238E27FC236}">
              <a16:creationId xmlns:a16="http://schemas.microsoft.com/office/drawing/2014/main" id="{0065D889-6833-4196-A7D5-2970D039181B}"/>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a:extLst>
            <a:ext uri="{FF2B5EF4-FFF2-40B4-BE49-F238E27FC236}">
              <a16:creationId xmlns:a16="http://schemas.microsoft.com/office/drawing/2014/main" id="{0555D432-36E7-49A0-AE2F-C314853969B4}"/>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a:extLst>
            <a:ext uri="{FF2B5EF4-FFF2-40B4-BE49-F238E27FC236}">
              <a16:creationId xmlns:a16="http://schemas.microsoft.com/office/drawing/2014/main" id="{1AB0195A-E553-49B4-8D44-8B0D382A94BD}"/>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a:extLst>
            <a:ext uri="{FF2B5EF4-FFF2-40B4-BE49-F238E27FC236}">
              <a16:creationId xmlns:a16="http://schemas.microsoft.com/office/drawing/2014/main" id="{4EBD468F-BD86-44B2-BF70-D08FCA0227CF}"/>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a:extLst>
            <a:ext uri="{FF2B5EF4-FFF2-40B4-BE49-F238E27FC236}">
              <a16:creationId xmlns:a16="http://schemas.microsoft.com/office/drawing/2014/main" id="{B83BF4EF-E4B9-428C-8946-8B47A95C6AFD}"/>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6" name="直線コネクタ 215">
          <a:extLst>
            <a:ext uri="{FF2B5EF4-FFF2-40B4-BE49-F238E27FC236}">
              <a16:creationId xmlns:a16="http://schemas.microsoft.com/office/drawing/2014/main" id="{6C9B910C-EB46-4442-B864-1F4E6D8EF27E}"/>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7" name="テキスト ボックス 216">
          <a:extLst>
            <a:ext uri="{FF2B5EF4-FFF2-40B4-BE49-F238E27FC236}">
              <a16:creationId xmlns:a16="http://schemas.microsoft.com/office/drawing/2014/main" id="{CF11A9B0-0E07-43E5-AAF8-FFD71791D6A3}"/>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8" name="直線コネクタ 217">
          <a:extLst>
            <a:ext uri="{FF2B5EF4-FFF2-40B4-BE49-F238E27FC236}">
              <a16:creationId xmlns:a16="http://schemas.microsoft.com/office/drawing/2014/main" id="{924B3C8D-6E1C-4110-BC29-D7E637361B91}"/>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9" name="テキスト ボックス 218">
          <a:extLst>
            <a:ext uri="{FF2B5EF4-FFF2-40B4-BE49-F238E27FC236}">
              <a16:creationId xmlns:a16="http://schemas.microsoft.com/office/drawing/2014/main" id="{4743469D-11F6-4A03-9472-70BF07CC54B9}"/>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0" name="直線コネクタ 219">
          <a:extLst>
            <a:ext uri="{FF2B5EF4-FFF2-40B4-BE49-F238E27FC236}">
              <a16:creationId xmlns:a16="http://schemas.microsoft.com/office/drawing/2014/main" id="{5EFF2422-A2E8-4110-975D-13BBC4F2FB1A}"/>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1" name="テキスト ボックス 220">
          <a:extLst>
            <a:ext uri="{FF2B5EF4-FFF2-40B4-BE49-F238E27FC236}">
              <a16:creationId xmlns:a16="http://schemas.microsoft.com/office/drawing/2014/main" id="{7B301900-477F-4BCE-9553-E8EC7FC058FE}"/>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2" name="直線コネクタ 221">
          <a:extLst>
            <a:ext uri="{FF2B5EF4-FFF2-40B4-BE49-F238E27FC236}">
              <a16:creationId xmlns:a16="http://schemas.microsoft.com/office/drawing/2014/main" id="{811619B0-7FFC-4EAD-9260-24F897D12144}"/>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3" name="テキスト ボックス 222">
          <a:extLst>
            <a:ext uri="{FF2B5EF4-FFF2-40B4-BE49-F238E27FC236}">
              <a16:creationId xmlns:a16="http://schemas.microsoft.com/office/drawing/2014/main" id="{2A872BC5-94B5-4F7D-948D-1F97397C0CBC}"/>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4" name="直線コネクタ 223">
          <a:extLst>
            <a:ext uri="{FF2B5EF4-FFF2-40B4-BE49-F238E27FC236}">
              <a16:creationId xmlns:a16="http://schemas.microsoft.com/office/drawing/2014/main" id="{40CCA09F-EAB9-4516-9005-68B858124552}"/>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5" name="テキスト ボックス 224">
          <a:extLst>
            <a:ext uri="{FF2B5EF4-FFF2-40B4-BE49-F238E27FC236}">
              <a16:creationId xmlns:a16="http://schemas.microsoft.com/office/drawing/2014/main" id="{084734C2-6AA6-4F4D-B2AA-8F692C022582}"/>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a:extLst>
            <a:ext uri="{FF2B5EF4-FFF2-40B4-BE49-F238E27FC236}">
              <a16:creationId xmlns:a16="http://schemas.microsoft.com/office/drawing/2014/main" id="{42326ACB-1C04-4B04-808E-5336E438ADE5}"/>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7" name="テキスト ボックス 226">
          <a:extLst>
            <a:ext uri="{FF2B5EF4-FFF2-40B4-BE49-F238E27FC236}">
              <a16:creationId xmlns:a16="http://schemas.microsoft.com/office/drawing/2014/main" id="{6635CDD9-CEF4-4B84-9B92-43FBB12BE7AB}"/>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体育館・プール】&#10;一人当たり面積グラフ枠">
          <a:extLst>
            <a:ext uri="{FF2B5EF4-FFF2-40B4-BE49-F238E27FC236}">
              <a16:creationId xmlns:a16="http://schemas.microsoft.com/office/drawing/2014/main" id="{69473A6A-24F2-4827-B33F-AB04947F6231}"/>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34290</xdr:rowOff>
    </xdr:from>
    <xdr:to>
      <xdr:col>54</xdr:col>
      <xdr:colOff>189865</xdr:colOff>
      <xdr:row>64</xdr:row>
      <xdr:rowOff>60960</xdr:rowOff>
    </xdr:to>
    <xdr:cxnSp macro="">
      <xdr:nvCxnSpPr>
        <xdr:cNvPr id="229" name="直線コネクタ 228">
          <a:extLst>
            <a:ext uri="{FF2B5EF4-FFF2-40B4-BE49-F238E27FC236}">
              <a16:creationId xmlns:a16="http://schemas.microsoft.com/office/drawing/2014/main" id="{0E6A46BB-A3AD-479F-9A4A-7B557D77DC06}"/>
            </a:ext>
          </a:extLst>
        </xdr:cNvPr>
        <xdr:cNvCxnSpPr/>
      </xdr:nvCxnSpPr>
      <xdr:spPr>
        <a:xfrm flipV="1">
          <a:off x="10476865" y="9635490"/>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64787</xdr:rowOff>
    </xdr:from>
    <xdr:ext cx="469744" cy="259045"/>
    <xdr:sp macro="" textlink="">
      <xdr:nvSpPr>
        <xdr:cNvPr id="230" name="【体育館・プール】&#10;一人当たり面積最小値テキスト">
          <a:extLst>
            <a:ext uri="{FF2B5EF4-FFF2-40B4-BE49-F238E27FC236}">
              <a16:creationId xmlns:a16="http://schemas.microsoft.com/office/drawing/2014/main" id="{2A797D8B-675A-492A-BA68-4BD5E7051FFC}"/>
            </a:ext>
          </a:extLst>
        </xdr:cNvPr>
        <xdr:cNvSpPr txBox="1"/>
      </xdr:nvSpPr>
      <xdr:spPr>
        <a:xfrm>
          <a:off x="10515600" y="1103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60960</xdr:rowOff>
    </xdr:from>
    <xdr:to>
      <xdr:col>55</xdr:col>
      <xdr:colOff>88900</xdr:colOff>
      <xdr:row>64</xdr:row>
      <xdr:rowOff>60960</xdr:rowOff>
    </xdr:to>
    <xdr:cxnSp macro="">
      <xdr:nvCxnSpPr>
        <xdr:cNvPr id="231" name="直線コネクタ 230">
          <a:extLst>
            <a:ext uri="{FF2B5EF4-FFF2-40B4-BE49-F238E27FC236}">
              <a16:creationId xmlns:a16="http://schemas.microsoft.com/office/drawing/2014/main" id="{65C7C746-16EE-417B-AB27-F210F666B63D}"/>
            </a:ext>
          </a:extLst>
        </xdr:cNvPr>
        <xdr:cNvCxnSpPr/>
      </xdr:nvCxnSpPr>
      <xdr:spPr>
        <a:xfrm>
          <a:off x="10388600" y="1103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152417</xdr:rowOff>
    </xdr:from>
    <xdr:ext cx="469744" cy="259045"/>
    <xdr:sp macro="" textlink="">
      <xdr:nvSpPr>
        <xdr:cNvPr id="232" name="【体育館・プール】&#10;一人当たり面積最大値テキスト">
          <a:extLst>
            <a:ext uri="{FF2B5EF4-FFF2-40B4-BE49-F238E27FC236}">
              <a16:creationId xmlns:a16="http://schemas.microsoft.com/office/drawing/2014/main" id="{37F7E732-6A66-4A87-8291-BF93DBFB1833}"/>
            </a:ext>
          </a:extLst>
        </xdr:cNvPr>
        <xdr:cNvSpPr txBox="1"/>
      </xdr:nvSpPr>
      <xdr:spPr>
        <a:xfrm>
          <a:off x="10515600" y="9410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34290</xdr:rowOff>
    </xdr:from>
    <xdr:to>
      <xdr:col>55</xdr:col>
      <xdr:colOff>88900</xdr:colOff>
      <xdr:row>56</xdr:row>
      <xdr:rowOff>34290</xdr:rowOff>
    </xdr:to>
    <xdr:cxnSp macro="">
      <xdr:nvCxnSpPr>
        <xdr:cNvPr id="233" name="直線コネクタ 232">
          <a:extLst>
            <a:ext uri="{FF2B5EF4-FFF2-40B4-BE49-F238E27FC236}">
              <a16:creationId xmlns:a16="http://schemas.microsoft.com/office/drawing/2014/main" id="{BB303989-A84D-4853-B439-CAC814844DDC}"/>
            </a:ext>
          </a:extLst>
        </xdr:cNvPr>
        <xdr:cNvCxnSpPr/>
      </xdr:nvCxnSpPr>
      <xdr:spPr>
        <a:xfrm>
          <a:off x="10388600" y="9635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40657</xdr:rowOff>
    </xdr:from>
    <xdr:ext cx="469744" cy="259045"/>
    <xdr:sp macro="" textlink="">
      <xdr:nvSpPr>
        <xdr:cNvPr id="234" name="【体育館・プール】&#10;一人当たり面積平均値テキスト">
          <a:extLst>
            <a:ext uri="{FF2B5EF4-FFF2-40B4-BE49-F238E27FC236}">
              <a16:creationId xmlns:a16="http://schemas.microsoft.com/office/drawing/2014/main" id="{7573499F-D909-4365-9B91-31F78682594E}"/>
            </a:ext>
          </a:extLst>
        </xdr:cNvPr>
        <xdr:cNvSpPr txBox="1"/>
      </xdr:nvSpPr>
      <xdr:spPr>
        <a:xfrm>
          <a:off x="10515600" y="10499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17780</xdr:rowOff>
    </xdr:from>
    <xdr:to>
      <xdr:col>55</xdr:col>
      <xdr:colOff>50800</xdr:colOff>
      <xdr:row>62</xdr:row>
      <xdr:rowOff>119380</xdr:rowOff>
    </xdr:to>
    <xdr:sp macro="" textlink="">
      <xdr:nvSpPr>
        <xdr:cNvPr id="235" name="フローチャート: 判断 234">
          <a:extLst>
            <a:ext uri="{FF2B5EF4-FFF2-40B4-BE49-F238E27FC236}">
              <a16:creationId xmlns:a16="http://schemas.microsoft.com/office/drawing/2014/main" id="{3802AFB3-B7B2-4598-81DE-7FA1D5BBA51D}"/>
            </a:ext>
          </a:extLst>
        </xdr:cNvPr>
        <xdr:cNvSpPr/>
      </xdr:nvSpPr>
      <xdr:spPr>
        <a:xfrm>
          <a:off x="104267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29210</xdr:rowOff>
    </xdr:from>
    <xdr:to>
      <xdr:col>50</xdr:col>
      <xdr:colOff>165100</xdr:colOff>
      <xdr:row>62</xdr:row>
      <xdr:rowOff>130810</xdr:rowOff>
    </xdr:to>
    <xdr:sp macro="" textlink="">
      <xdr:nvSpPr>
        <xdr:cNvPr id="236" name="フローチャート: 判断 235">
          <a:extLst>
            <a:ext uri="{FF2B5EF4-FFF2-40B4-BE49-F238E27FC236}">
              <a16:creationId xmlns:a16="http://schemas.microsoft.com/office/drawing/2014/main" id="{4F81998B-27A9-4CA6-B693-08DE2FCF6208}"/>
            </a:ext>
          </a:extLst>
        </xdr:cNvPr>
        <xdr:cNvSpPr/>
      </xdr:nvSpPr>
      <xdr:spPr>
        <a:xfrm>
          <a:off x="9588500" y="10659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52070</xdr:rowOff>
    </xdr:from>
    <xdr:to>
      <xdr:col>46</xdr:col>
      <xdr:colOff>38100</xdr:colOff>
      <xdr:row>62</xdr:row>
      <xdr:rowOff>153670</xdr:rowOff>
    </xdr:to>
    <xdr:sp macro="" textlink="">
      <xdr:nvSpPr>
        <xdr:cNvPr id="237" name="フローチャート: 判断 236">
          <a:extLst>
            <a:ext uri="{FF2B5EF4-FFF2-40B4-BE49-F238E27FC236}">
              <a16:creationId xmlns:a16="http://schemas.microsoft.com/office/drawing/2014/main" id="{FE93DE93-BC26-41FD-9444-BC0552750B1C}"/>
            </a:ext>
          </a:extLst>
        </xdr:cNvPr>
        <xdr:cNvSpPr/>
      </xdr:nvSpPr>
      <xdr:spPr>
        <a:xfrm>
          <a:off x="8699500" y="1068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44450</xdr:rowOff>
    </xdr:from>
    <xdr:to>
      <xdr:col>41</xdr:col>
      <xdr:colOff>101600</xdr:colOff>
      <xdr:row>62</xdr:row>
      <xdr:rowOff>146050</xdr:rowOff>
    </xdr:to>
    <xdr:sp macro="" textlink="">
      <xdr:nvSpPr>
        <xdr:cNvPr id="238" name="フローチャート: 判断 237">
          <a:extLst>
            <a:ext uri="{FF2B5EF4-FFF2-40B4-BE49-F238E27FC236}">
              <a16:creationId xmlns:a16="http://schemas.microsoft.com/office/drawing/2014/main" id="{5E56976D-2B9E-45EE-8ED7-704EF712F330}"/>
            </a:ext>
          </a:extLst>
        </xdr:cNvPr>
        <xdr:cNvSpPr/>
      </xdr:nvSpPr>
      <xdr:spPr>
        <a:xfrm>
          <a:off x="7810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44450</xdr:rowOff>
    </xdr:from>
    <xdr:to>
      <xdr:col>36</xdr:col>
      <xdr:colOff>165100</xdr:colOff>
      <xdr:row>62</xdr:row>
      <xdr:rowOff>146050</xdr:rowOff>
    </xdr:to>
    <xdr:sp macro="" textlink="">
      <xdr:nvSpPr>
        <xdr:cNvPr id="239" name="フローチャート: 判断 238">
          <a:extLst>
            <a:ext uri="{FF2B5EF4-FFF2-40B4-BE49-F238E27FC236}">
              <a16:creationId xmlns:a16="http://schemas.microsoft.com/office/drawing/2014/main" id="{73EB53DD-CD71-456A-8CE3-B0AB89F6619E}"/>
            </a:ext>
          </a:extLst>
        </xdr:cNvPr>
        <xdr:cNvSpPr/>
      </xdr:nvSpPr>
      <xdr:spPr>
        <a:xfrm>
          <a:off x="6921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5AB89C6F-8DCF-4A1C-8363-9A23A747F5A5}"/>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3A644584-A727-401C-9D01-6D0F2AE15C3C}"/>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3939C270-C484-4402-899E-DB793537F5A6}"/>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565440FA-E356-47E2-AB45-E1035466A425}"/>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3C1E47AF-4A0A-43FB-879A-7E28728BD879}"/>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124460</xdr:rowOff>
    </xdr:from>
    <xdr:to>
      <xdr:col>55</xdr:col>
      <xdr:colOff>50800</xdr:colOff>
      <xdr:row>63</xdr:row>
      <xdr:rowOff>54610</xdr:rowOff>
    </xdr:to>
    <xdr:sp macro="" textlink="">
      <xdr:nvSpPr>
        <xdr:cNvPr id="245" name="楕円 244">
          <a:extLst>
            <a:ext uri="{FF2B5EF4-FFF2-40B4-BE49-F238E27FC236}">
              <a16:creationId xmlns:a16="http://schemas.microsoft.com/office/drawing/2014/main" id="{37496720-C955-462E-8B9D-7F86AD7A3468}"/>
            </a:ext>
          </a:extLst>
        </xdr:cNvPr>
        <xdr:cNvSpPr/>
      </xdr:nvSpPr>
      <xdr:spPr>
        <a:xfrm>
          <a:off x="10426700" y="1075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102887</xdr:rowOff>
    </xdr:from>
    <xdr:ext cx="469744" cy="259045"/>
    <xdr:sp macro="" textlink="">
      <xdr:nvSpPr>
        <xdr:cNvPr id="246" name="【体育館・プール】&#10;一人当たり面積該当値テキスト">
          <a:extLst>
            <a:ext uri="{FF2B5EF4-FFF2-40B4-BE49-F238E27FC236}">
              <a16:creationId xmlns:a16="http://schemas.microsoft.com/office/drawing/2014/main" id="{99124BE8-63BB-45FF-9BEF-0D64A7FE919E}"/>
            </a:ext>
          </a:extLst>
        </xdr:cNvPr>
        <xdr:cNvSpPr txBox="1"/>
      </xdr:nvSpPr>
      <xdr:spPr>
        <a:xfrm>
          <a:off x="10515600" y="10732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124460</xdr:rowOff>
    </xdr:from>
    <xdr:to>
      <xdr:col>50</xdr:col>
      <xdr:colOff>165100</xdr:colOff>
      <xdr:row>63</xdr:row>
      <xdr:rowOff>54610</xdr:rowOff>
    </xdr:to>
    <xdr:sp macro="" textlink="">
      <xdr:nvSpPr>
        <xdr:cNvPr id="247" name="楕円 246">
          <a:extLst>
            <a:ext uri="{FF2B5EF4-FFF2-40B4-BE49-F238E27FC236}">
              <a16:creationId xmlns:a16="http://schemas.microsoft.com/office/drawing/2014/main" id="{74683432-CBC0-456E-BDD4-44728ADE1AA3}"/>
            </a:ext>
          </a:extLst>
        </xdr:cNvPr>
        <xdr:cNvSpPr/>
      </xdr:nvSpPr>
      <xdr:spPr>
        <a:xfrm>
          <a:off x="9588500" y="1075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3810</xdr:rowOff>
    </xdr:from>
    <xdr:to>
      <xdr:col>55</xdr:col>
      <xdr:colOff>0</xdr:colOff>
      <xdr:row>63</xdr:row>
      <xdr:rowOff>3810</xdr:rowOff>
    </xdr:to>
    <xdr:cxnSp macro="">
      <xdr:nvCxnSpPr>
        <xdr:cNvPr id="248" name="直線コネクタ 247">
          <a:extLst>
            <a:ext uri="{FF2B5EF4-FFF2-40B4-BE49-F238E27FC236}">
              <a16:creationId xmlns:a16="http://schemas.microsoft.com/office/drawing/2014/main" id="{07A3F8A1-13A3-4D96-A381-B40B774A2509}"/>
            </a:ext>
          </a:extLst>
        </xdr:cNvPr>
        <xdr:cNvCxnSpPr/>
      </xdr:nvCxnSpPr>
      <xdr:spPr>
        <a:xfrm>
          <a:off x="9639300" y="108051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124460</xdr:rowOff>
    </xdr:from>
    <xdr:to>
      <xdr:col>46</xdr:col>
      <xdr:colOff>38100</xdr:colOff>
      <xdr:row>63</xdr:row>
      <xdr:rowOff>54610</xdr:rowOff>
    </xdr:to>
    <xdr:sp macro="" textlink="">
      <xdr:nvSpPr>
        <xdr:cNvPr id="249" name="楕円 248">
          <a:extLst>
            <a:ext uri="{FF2B5EF4-FFF2-40B4-BE49-F238E27FC236}">
              <a16:creationId xmlns:a16="http://schemas.microsoft.com/office/drawing/2014/main" id="{C343DEE4-42D7-46A9-A3D7-AAD5F1711238}"/>
            </a:ext>
          </a:extLst>
        </xdr:cNvPr>
        <xdr:cNvSpPr/>
      </xdr:nvSpPr>
      <xdr:spPr>
        <a:xfrm>
          <a:off x="8699500" y="1075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3810</xdr:rowOff>
    </xdr:from>
    <xdr:to>
      <xdr:col>50</xdr:col>
      <xdr:colOff>114300</xdr:colOff>
      <xdr:row>63</xdr:row>
      <xdr:rowOff>3810</xdr:rowOff>
    </xdr:to>
    <xdr:cxnSp macro="">
      <xdr:nvCxnSpPr>
        <xdr:cNvPr id="250" name="直線コネクタ 249">
          <a:extLst>
            <a:ext uri="{FF2B5EF4-FFF2-40B4-BE49-F238E27FC236}">
              <a16:creationId xmlns:a16="http://schemas.microsoft.com/office/drawing/2014/main" id="{66B08409-56C3-4A11-9C2A-697DA220FE37}"/>
            </a:ext>
          </a:extLst>
        </xdr:cNvPr>
        <xdr:cNvCxnSpPr/>
      </xdr:nvCxnSpPr>
      <xdr:spPr>
        <a:xfrm>
          <a:off x="8750300" y="108051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120650</xdr:rowOff>
    </xdr:from>
    <xdr:to>
      <xdr:col>41</xdr:col>
      <xdr:colOff>101600</xdr:colOff>
      <xdr:row>63</xdr:row>
      <xdr:rowOff>50800</xdr:rowOff>
    </xdr:to>
    <xdr:sp macro="" textlink="">
      <xdr:nvSpPr>
        <xdr:cNvPr id="251" name="楕円 250">
          <a:extLst>
            <a:ext uri="{FF2B5EF4-FFF2-40B4-BE49-F238E27FC236}">
              <a16:creationId xmlns:a16="http://schemas.microsoft.com/office/drawing/2014/main" id="{B6D3142A-9DEA-4339-9F79-C3FDACAFFFAF}"/>
            </a:ext>
          </a:extLst>
        </xdr:cNvPr>
        <xdr:cNvSpPr/>
      </xdr:nvSpPr>
      <xdr:spPr>
        <a:xfrm>
          <a:off x="7810500" y="1075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0</xdr:rowOff>
    </xdr:from>
    <xdr:to>
      <xdr:col>45</xdr:col>
      <xdr:colOff>177800</xdr:colOff>
      <xdr:row>63</xdr:row>
      <xdr:rowOff>3810</xdr:rowOff>
    </xdr:to>
    <xdr:cxnSp macro="">
      <xdr:nvCxnSpPr>
        <xdr:cNvPr id="252" name="直線コネクタ 251">
          <a:extLst>
            <a:ext uri="{FF2B5EF4-FFF2-40B4-BE49-F238E27FC236}">
              <a16:creationId xmlns:a16="http://schemas.microsoft.com/office/drawing/2014/main" id="{EDF44633-C6D9-42BE-929D-E2AD9C442ECC}"/>
            </a:ext>
          </a:extLst>
        </xdr:cNvPr>
        <xdr:cNvCxnSpPr/>
      </xdr:nvCxnSpPr>
      <xdr:spPr>
        <a:xfrm>
          <a:off x="7861300" y="1080135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120650</xdr:rowOff>
    </xdr:from>
    <xdr:to>
      <xdr:col>36</xdr:col>
      <xdr:colOff>165100</xdr:colOff>
      <xdr:row>63</xdr:row>
      <xdr:rowOff>50800</xdr:rowOff>
    </xdr:to>
    <xdr:sp macro="" textlink="">
      <xdr:nvSpPr>
        <xdr:cNvPr id="253" name="楕円 252">
          <a:extLst>
            <a:ext uri="{FF2B5EF4-FFF2-40B4-BE49-F238E27FC236}">
              <a16:creationId xmlns:a16="http://schemas.microsoft.com/office/drawing/2014/main" id="{8FBF5945-6DFE-4D4F-9550-1D40B12E812B}"/>
            </a:ext>
          </a:extLst>
        </xdr:cNvPr>
        <xdr:cNvSpPr/>
      </xdr:nvSpPr>
      <xdr:spPr>
        <a:xfrm>
          <a:off x="6921500" y="1075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0</xdr:rowOff>
    </xdr:from>
    <xdr:to>
      <xdr:col>41</xdr:col>
      <xdr:colOff>50800</xdr:colOff>
      <xdr:row>63</xdr:row>
      <xdr:rowOff>0</xdr:rowOff>
    </xdr:to>
    <xdr:cxnSp macro="">
      <xdr:nvCxnSpPr>
        <xdr:cNvPr id="254" name="直線コネクタ 253">
          <a:extLst>
            <a:ext uri="{FF2B5EF4-FFF2-40B4-BE49-F238E27FC236}">
              <a16:creationId xmlns:a16="http://schemas.microsoft.com/office/drawing/2014/main" id="{310039B4-D6EE-4A87-9890-731F9287539B}"/>
            </a:ext>
          </a:extLst>
        </xdr:cNvPr>
        <xdr:cNvCxnSpPr/>
      </xdr:nvCxnSpPr>
      <xdr:spPr>
        <a:xfrm>
          <a:off x="6972300" y="108013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147337</xdr:rowOff>
    </xdr:from>
    <xdr:ext cx="469744" cy="259045"/>
    <xdr:sp macro="" textlink="">
      <xdr:nvSpPr>
        <xdr:cNvPr id="255" name="n_1aveValue【体育館・プール】&#10;一人当たり面積">
          <a:extLst>
            <a:ext uri="{FF2B5EF4-FFF2-40B4-BE49-F238E27FC236}">
              <a16:creationId xmlns:a16="http://schemas.microsoft.com/office/drawing/2014/main" id="{2C5E9374-2790-4980-BD99-FF8111708EE3}"/>
            </a:ext>
          </a:extLst>
        </xdr:cNvPr>
        <xdr:cNvSpPr txBox="1"/>
      </xdr:nvSpPr>
      <xdr:spPr>
        <a:xfrm>
          <a:off x="9391727" y="10434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170197</xdr:rowOff>
    </xdr:from>
    <xdr:ext cx="469744" cy="259045"/>
    <xdr:sp macro="" textlink="">
      <xdr:nvSpPr>
        <xdr:cNvPr id="256" name="n_2aveValue【体育館・プール】&#10;一人当たり面積">
          <a:extLst>
            <a:ext uri="{FF2B5EF4-FFF2-40B4-BE49-F238E27FC236}">
              <a16:creationId xmlns:a16="http://schemas.microsoft.com/office/drawing/2014/main" id="{78A8454A-8959-43BF-BE0A-5263170853F4}"/>
            </a:ext>
          </a:extLst>
        </xdr:cNvPr>
        <xdr:cNvSpPr txBox="1"/>
      </xdr:nvSpPr>
      <xdr:spPr>
        <a:xfrm>
          <a:off x="8515427" y="10457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162577</xdr:rowOff>
    </xdr:from>
    <xdr:ext cx="469744" cy="259045"/>
    <xdr:sp macro="" textlink="">
      <xdr:nvSpPr>
        <xdr:cNvPr id="257" name="n_3aveValue【体育館・プール】&#10;一人当たり面積">
          <a:extLst>
            <a:ext uri="{FF2B5EF4-FFF2-40B4-BE49-F238E27FC236}">
              <a16:creationId xmlns:a16="http://schemas.microsoft.com/office/drawing/2014/main" id="{901AA362-E005-497B-A82A-4BE2A7DFD446}"/>
            </a:ext>
          </a:extLst>
        </xdr:cNvPr>
        <xdr:cNvSpPr txBox="1"/>
      </xdr:nvSpPr>
      <xdr:spPr>
        <a:xfrm>
          <a:off x="7626427" y="1044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162577</xdr:rowOff>
    </xdr:from>
    <xdr:ext cx="469744" cy="259045"/>
    <xdr:sp macro="" textlink="">
      <xdr:nvSpPr>
        <xdr:cNvPr id="258" name="n_4aveValue【体育館・プール】&#10;一人当たり面積">
          <a:extLst>
            <a:ext uri="{FF2B5EF4-FFF2-40B4-BE49-F238E27FC236}">
              <a16:creationId xmlns:a16="http://schemas.microsoft.com/office/drawing/2014/main" id="{906A9113-855D-4BE3-907F-CE66E581A593}"/>
            </a:ext>
          </a:extLst>
        </xdr:cNvPr>
        <xdr:cNvSpPr txBox="1"/>
      </xdr:nvSpPr>
      <xdr:spPr>
        <a:xfrm>
          <a:off x="6737427" y="1044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45737</xdr:rowOff>
    </xdr:from>
    <xdr:ext cx="469744" cy="259045"/>
    <xdr:sp macro="" textlink="">
      <xdr:nvSpPr>
        <xdr:cNvPr id="259" name="n_1mainValue【体育館・プール】&#10;一人当たり面積">
          <a:extLst>
            <a:ext uri="{FF2B5EF4-FFF2-40B4-BE49-F238E27FC236}">
              <a16:creationId xmlns:a16="http://schemas.microsoft.com/office/drawing/2014/main" id="{0D766616-4459-4757-9FA2-0FCABEB77B68}"/>
            </a:ext>
          </a:extLst>
        </xdr:cNvPr>
        <xdr:cNvSpPr txBox="1"/>
      </xdr:nvSpPr>
      <xdr:spPr>
        <a:xfrm>
          <a:off x="9391727" y="1084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45737</xdr:rowOff>
    </xdr:from>
    <xdr:ext cx="469744" cy="259045"/>
    <xdr:sp macro="" textlink="">
      <xdr:nvSpPr>
        <xdr:cNvPr id="260" name="n_2mainValue【体育館・プール】&#10;一人当たり面積">
          <a:extLst>
            <a:ext uri="{FF2B5EF4-FFF2-40B4-BE49-F238E27FC236}">
              <a16:creationId xmlns:a16="http://schemas.microsoft.com/office/drawing/2014/main" id="{474359E5-52B2-4BD9-BB36-EDB3B66101A1}"/>
            </a:ext>
          </a:extLst>
        </xdr:cNvPr>
        <xdr:cNvSpPr txBox="1"/>
      </xdr:nvSpPr>
      <xdr:spPr>
        <a:xfrm>
          <a:off x="8515427" y="1084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41927</xdr:rowOff>
    </xdr:from>
    <xdr:ext cx="469744" cy="259045"/>
    <xdr:sp macro="" textlink="">
      <xdr:nvSpPr>
        <xdr:cNvPr id="261" name="n_3mainValue【体育館・プール】&#10;一人当たり面積">
          <a:extLst>
            <a:ext uri="{FF2B5EF4-FFF2-40B4-BE49-F238E27FC236}">
              <a16:creationId xmlns:a16="http://schemas.microsoft.com/office/drawing/2014/main" id="{1F30837B-FBA0-4C5D-92FC-4F211DC197BD}"/>
            </a:ext>
          </a:extLst>
        </xdr:cNvPr>
        <xdr:cNvSpPr txBox="1"/>
      </xdr:nvSpPr>
      <xdr:spPr>
        <a:xfrm>
          <a:off x="7626427" y="1084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41927</xdr:rowOff>
    </xdr:from>
    <xdr:ext cx="469744" cy="259045"/>
    <xdr:sp macro="" textlink="">
      <xdr:nvSpPr>
        <xdr:cNvPr id="262" name="n_4mainValue【体育館・プール】&#10;一人当たり面積">
          <a:extLst>
            <a:ext uri="{FF2B5EF4-FFF2-40B4-BE49-F238E27FC236}">
              <a16:creationId xmlns:a16="http://schemas.microsoft.com/office/drawing/2014/main" id="{6370A40D-F302-4286-9E15-62F7EDAFF5EC}"/>
            </a:ext>
          </a:extLst>
        </xdr:cNvPr>
        <xdr:cNvSpPr txBox="1"/>
      </xdr:nvSpPr>
      <xdr:spPr>
        <a:xfrm>
          <a:off x="6737427" y="1084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a:extLst>
            <a:ext uri="{FF2B5EF4-FFF2-40B4-BE49-F238E27FC236}">
              <a16:creationId xmlns:a16="http://schemas.microsoft.com/office/drawing/2014/main" id="{E9A292AE-8747-47C8-881A-93D88FE314BB}"/>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a:extLst>
            <a:ext uri="{FF2B5EF4-FFF2-40B4-BE49-F238E27FC236}">
              <a16:creationId xmlns:a16="http://schemas.microsoft.com/office/drawing/2014/main" id="{2FC813E2-364D-46D7-930E-C710310B4C65}"/>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a:extLst>
            <a:ext uri="{FF2B5EF4-FFF2-40B4-BE49-F238E27FC236}">
              <a16:creationId xmlns:a16="http://schemas.microsoft.com/office/drawing/2014/main" id="{07D5C75F-77D6-4DE7-B23D-A72F4567ACBF}"/>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a:extLst>
            <a:ext uri="{FF2B5EF4-FFF2-40B4-BE49-F238E27FC236}">
              <a16:creationId xmlns:a16="http://schemas.microsoft.com/office/drawing/2014/main" id="{3FE299CD-09DC-4E7B-86F0-A331E98F97E3}"/>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a:extLst>
            <a:ext uri="{FF2B5EF4-FFF2-40B4-BE49-F238E27FC236}">
              <a16:creationId xmlns:a16="http://schemas.microsoft.com/office/drawing/2014/main" id="{31A67FAB-A5F1-4B39-81A2-D46435DF25F7}"/>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a:extLst>
            <a:ext uri="{FF2B5EF4-FFF2-40B4-BE49-F238E27FC236}">
              <a16:creationId xmlns:a16="http://schemas.microsoft.com/office/drawing/2014/main" id="{60A27F02-4E15-472F-A9DE-60B9EE5E85B4}"/>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a:extLst>
            <a:ext uri="{FF2B5EF4-FFF2-40B4-BE49-F238E27FC236}">
              <a16:creationId xmlns:a16="http://schemas.microsoft.com/office/drawing/2014/main" id="{890FA095-02BB-4FA4-B59D-138F7B7ECB9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a:extLst>
            <a:ext uri="{FF2B5EF4-FFF2-40B4-BE49-F238E27FC236}">
              <a16:creationId xmlns:a16="http://schemas.microsoft.com/office/drawing/2014/main" id="{439E094F-C2EE-42F0-9383-F8C5D77F8BCA}"/>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a:extLst>
            <a:ext uri="{FF2B5EF4-FFF2-40B4-BE49-F238E27FC236}">
              <a16:creationId xmlns:a16="http://schemas.microsoft.com/office/drawing/2014/main" id="{6B3815BC-5AEC-4139-9603-DA2D1CA6E77C}"/>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a:extLst>
            <a:ext uri="{FF2B5EF4-FFF2-40B4-BE49-F238E27FC236}">
              <a16:creationId xmlns:a16="http://schemas.microsoft.com/office/drawing/2014/main" id="{5B483EA9-F840-40F0-B9C9-B05121E1A1C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a:extLst>
            <a:ext uri="{FF2B5EF4-FFF2-40B4-BE49-F238E27FC236}">
              <a16:creationId xmlns:a16="http://schemas.microsoft.com/office/drawing/2014/main" id="{47C126D5-4564-43C9-B0B5-ABB3C69AD82A}"/>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4" name="直線コネクタ 273">
          <a:extLst>
            <a:ext uri="{FF2B5EF4-FFF2-40B4-BE49-F238E27FC236}">
              <a16:creationId xmlns:a16="http://schemas.microsoft.com/office/drawing/2014/main" id="{63027373-D030-4FAB-9D49-066A977D780E}"/>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5" name="テキスト ボックス 274">
          <a:extLst>
            <a:ext uri="{FF2B5EF4-FFF2-40B4-BE49-F238E27FC236}">
              <a16:creationId xmlns:a16="http://schemas.microsoft.com/office/drawing/2014/main" id="{1E6300D1-B359-440C-96BB-8C59099CD8DD}"/>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6" name="直線コネクタ 275">
          <a:extLst>
            <a:ext uri="{FF2B5EF4-FFF2-40B4-BE49-F238E27FC236}">
              <a16:creationId xmlns:a16="http://schemas.microsoft.com/office/drawing/2014/main" id="{38CD0A44-956A-42C9-8195-74B9AF05324E}"/>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7" name="テキスト ボックス 276">
          <a:extLst>
            <a:ext uri="{FF2B5EF4-FFF2-40B4-BE49-F238E27FC236}">
              <a16:creationId xmlns:a16="http://schemas.microsoft.com/office/drawing/2014/main" id="{86DC5932-EFC1-48E8-A613-94265E45C1E5}"/>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8" name="直線コネクタ 277">
          <a:extLst>
            <a:ext uri="{FF2B5EF4-FFF2-40B4-BE49-F238E27FC236}">
              <a16:creationId xmlns:a16="http://schemas.microsoft.com/office/drawing/2014/main" id="{7CACE2DB-B301-4A1A-B336-94F366B1F156}"/>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9" name="テキスト ボックス 278">
          <a:extLst>
            <a:ext uri="{FF2B5EF4-FFF2-40B4-BE49-F238E27FC236}">
              <a16:creationId xmlns:a16="http://schemas.microsoft.com/office/drawing/2014/main" id="{C6D2B505-D26F-4AAA-A209-3BE9C9110281}"/>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0" name="直線コネクタ 279">
          <a:extLst>
            <a:ext uri="{FF2B5EF4-FFF2-40B4-BE49-F238E27FC236}">
              <a16:creationId xmlns:a16="http://schemas.microsoft.com/office/drawing/2014/main" id="{9D684B1D-21DB-42A2-ABE4-06D00D75D0BA}"/>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1" name="テキスト ボックス 280">
          <a:extLst>
            <a:ext uri="{FF2B5EF4-FFF2-40B4-BE49-F238E27FC236}">
              <a16:creationId xmlns:a16="http://schemas.microsoft.com/office/drawing/2014/main" id="{79676875-CD29-4A4D-8B67-2244918B29F3}"/>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2" name="直線コネクタ 281">
          <a:extLst>
            <a:ext uri="{FF2B5EF4-FFF2-40B4-BE49-F238E27FC236}">
              <a16:creationId xmlns:a16="http://schemas.microsoft.com/office/drawing/2014/main" id="{74DBA512-87D1-4CB4-9266-99BDE6076EAA}"/>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3" name="テキスト ボックス 282">
          <a:extLst>
            <a:ext uri="{FF2B5EF4-FFF2-40B4-BE49-F238E27FC236}">
              <a16:creationId xmlns:a16="http://schemas.microsoft.com/office/drawing/2014/main" id="{25F23DB5-265B-481C-A61D-0B1AF9F8A6D5}"/>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4" name="直線コネクタ 283">
          <a:extLst>
            <a:ext uri="{FF2B5EF4-FFF2-40B4-BE49-F238E27FC236}">
              <a16:creationId xmlns:a16="http://schemas.microsoft.com/office/drawing/2014/main" id="{79962F96-08F0-4DDB-9EDA-C54B71F731AB}"/>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5" name="テキスト ボックス 284">
          <a:extLst>
            <a:ext uri="{FF2B5EF4-FFF2-40B4-BE49-F238E27FC236}">
              <a16:creationId xmlns:a16="http://schemas.microsoft.com/office/drawing/2014/main" id="{A527078A-FB03-40F2-8AF7-0882B6ED8501}"/>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EC562BB0-2600-401E-AEAF-95F4152D0697}"/>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7" name="【福祉施設】&#10;有形固定資産減価償却率グラフ枠">
          <a:extLst>
            <a:ext uri="{FF2B5EF4-FFF2-40B4-BE49-F238E27FC236}">
              <a16:creationId xmlns:a16="http://schemas.microsoft.com/office/drawing/2014/main" id="{53DE316E-9C6A-4C10-A3B9-8D46F08624D9}"/>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121376</xdr:rowOff>
    </xdr:from>
    <xdr:to>
      <xdr:col>24</xdr:col>
      <xdr:colOff>62865</xdr:colOff>
      <xdr:row>85</xdr:row>
      <xdr:rowOff>165463</xdr:rowOff>
    </xdr:to>
    <xdr:cxnSp macro="">
      <xdr:nvCxnSpPr>
        <xdr:cNvPr id="288" name="直線コネクタ 287">
          <a:extLst>
            <a:ext uri="{FF2B5EF4-FFF2-40B4-BE49-F238E27FC236}">
              <a16:creationId xmlns:a16="http://schemas.microsoft.com/office/drawing/2014/main" id="{3C681226-C0D6-45D7-8B7F-FE86EF684BB2}"/>
            </a:ext>
          </a:extLst>
        </xdr:cNvPr>
        <xdr:cNvCxnSpPr/>
      </xdr:nvCxnSpPr>
      <xdr:spPr>
        <a:xfrm flipV="1">
          <a:off x="4634865" y="13494476"/>
          <a:ext cx="0" cy="1244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169290</xdr:rowOff>
    </xdr:from>
    <xdr:ext cx="405111" cy="259045"/>
    <xdr:sp macro="" textlink="">
      <xdr:nvSpPr>
        <xdr:cNvPr id="289" name="【福祉施設】&#10;有形固定資産減価償却率最小値テキスト">
          <a:extLst>
            <a:ext uri="{FF2B5EF4-FFF2-40B4-BE49-F238E27FC236}">
              <a16:creationId xmlns:a16="http://schemas.microsoft.com/office/drawing/2014/main" id="{04C00C9C-E1F2-4037-AED1-080114E90FD7}"/>
            </a:ext>
          </a:extLst>
        </xdr:cNvPr>
        <xdr:cNvSpPr txBox="1"/>
      </xdr:nvSpPr>
      <xdr:spPr>
        <a:xfrm>
          <a:off x="4673600" y="14742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165463</xdr:rowOff>
    </xdr:from>
    <xdr:to>
      <xdr:col>24</xdr:col>
      <xdr:colOff>152400</xdr:colOff>
      <xdr:row>85</xdr:row>
      <xdr:rowOff>165463</xdr:rowOff>
    </xdr:to>
    <xdr:cxnSp macro="">
      <xdr:nvCxnSpPr>
        <xdr:cNvPr id="290" name="直線コネクタ 289">
          <a:extLst>
            <a:ext uri="{FF2B5EF4-FFF2-40B4-BE49-F238E27FC236}">
              <a16:creationId xmlns:a16="http://schemas.microsoft.com/office/drawing/2014/main" id="{9E670929-7A54-4B8D-8D04-74DE7F791584}"/>
            </a:ext>
          </a:extLst>
        </xdr:cNvPr>
        <xdr:cNvCxnSpPr/>
      </xdr:nvCxnSpPr>
      <xdr:spPr>
        <a:xfrm>
          <a:off x="4546600" y="14738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68053</xdr:rowOff>
    </xdr:from>
    <xdr:ext cx="405111" cy="259045"/>
    <xdr:sp macro="" textlink="">
      <xdr:nvSpPr>
        <xdr:cNvPr id="291" name="【福祉施設】&#10;有形固定資産減価償却率最大値テキスト">
          <a:extLst>
            <a:ext uri="{FF2B5EF4-FFF2-40B4-BE49-F238E27FC236}">
              <a16:creationId xmlns:a16="http://schemas.microsoft.com/office/drawing/2014/main" id="{F21FDBCB-A828-49E7-94E4-F2B604F075E3}"/>
            </a:ext>
          </a:extLst>
        </xdr:cNvPr>
        <xdr:cNvSpPr txBox="1"/>
      </xdr:nvSpPr>
      <xdr:spPr>
        <a:xfrm>
          <a:off x="4673600" y="13269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121376</xdr:rowOff>
    </xdr:from>
    <xdr:to>
      <xdr:col>24</xdr:col>
      <xdr:colOff>152400</xdr:colOff>
      <xdr:row>78</xdr:row>
      <xdr:rowOff>121376</xdr:rowOff>
    </xdr:to>
    <xdr:cxnSp macro="">
      <xdr:nvCxnSpPr>
        <xdr:cNvPr id="292" name="直線コネクタ 291">
          <a:extLst>
            <a:ext uri="{FF2B5EF4-FFF2-40B4-BE49-F238E27FC236}">
              <a16:creationId xmlns:a16="http://schemas.microsoft.com/office/drawing/2014/main" id="{755DC32E-3530-499F-89F4-E4A6F1C6E47D}"/>
            </a:ext>
          </a:extLst>
        </xdr:cNvPr>
        <xdr:cNvCxnSpPr/>
      </xdr:nvCxnSpPr>
      <xdr:spPr>
        <a:xfrm>
          <a:off x="4546600" y="13494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81659</xdr:rowOff>
    </xdr:from>
    <xdr:ext cx="405111" cy="259045"/>
    <xdr:sp macro="" textlink="">
      <xdr:nvSpPr>
        <xdr:cNvPr id="293" name="【福祉施設】&#10;有形固定資産減価償却率平均値テキスト">
          <a:extLst>
            <a:ext uri="{FF2B5EF4-FFF2-40B4-BE49-F238E27FC236}">
              <a16:creationId xmlns:a16="http://schemas.microsoft.com/office/drawing/2014/main" id="{3797508C-E620-4224-98EC-B5BF335B7BD1}"/>
            </a:ext>
          </a:extLst>
        </xdr:cNvPr>
        <xdr:cNvSpPr txBox="1"/>
      </xdr:nvSpPr>
      <xdr:spPr>
        <a:xfrm>
          <a:off x="4673600" y="141405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103232</xdr:rowOff>
    </xdr:from>
    <xdr:to>
      <xdr:col>24</xdr:col>
      <xdr:colOff>114300</xdr:colOff>
      <xdr:row>83</xdr:row>
      <xdr:rowOff>33382</xdr:rowOff>
    </xdr:to>
    <xdr:sp macro="" textlink="">
      <xdr:nvSpPr>
        <xdr:cNvPr id="294" name="フローチャート: 判断 293">
          <a:extLst>
            <a:ext uri="{FF2B5EF4-FFF2-40B4-BE49-F238E27FC236}">
              <a16:creationId xmlns:a16="http://schemas.microsoft.com/office/drawing/2014/main" id="{56B6857F-883E-4395-B7D8-562C34CCDEB7}"/>
            </a:ext>
          </a:extLst>
        </xdr:cNvPr>
        <xdr:cNvSpPr/>
      </xdr:nvSpPr>
      <xdr:spPr>
        <a:xfrm>
          <a:off x="4584700" y="1416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106499</xdr:rowOff>
    </xdr:from>
    <xdr:to>
      <xdr:col>20</xdr:col>
      <xdr:colOff>38100</xdr:colOff>
      <xdr:row>83</xdr:row>
      <xdr:rowOff>36649</xdr:rowOff>
    </xdr:to>
    <xdr:sp macro="" textlink="">
      <xdr:nvSpPr>
        <xdr:cNvPr id="295" name="フローチャート: 判断 294">
          <a:extLst>
            <a:ext uri="{FF2B5EF4-FFF2-40B4-BE49-F238E27FC236}">
              <a16:creationId xmlns:a16="http://schemas.microsoft.com/office/drawing/2014/main" id="{63D57B17-F660-4D92-B8E7-352997D82F24}"/>
            </a:ext>
          </a:extLst>
        </xdr:cNvPr>
        <xdr:cNvSpPr/>
      </xdr:nvSpPr>
      <xdr:spPr>
        <a:xfrm>
          <a:off x="3746500" y="1416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78739</xdr:rowOff>
    </xdr:from>
    <xdr:to>
      <xdr:col>15</xdr:col>
      <xdr:colOff>101600</xdr:colOff>
      <xdr:row>83</xdr:row>
      <xdr:rowOff>8889</xdr:rowOff>
    </xdr:to>
    <xdr:sp macro="" textlink="">
      <xdr:nvSpPr>
        <xdr:cNvPr id="296" name="フローチャート: 判断 295">
          <a:extLst>
            <a:ext uri="{FF2B5EF4-FFF2-40B4-BE49-F238E27FC236}">
              <a16:creationId xmlns:a16="http://schemas.microsoft.com/office/drawing/2014/main" id="{054C43EC-A280-4C92-BCB2-2002AFBBF353}"/>
            </a:ext>
          </a:extLst>
        </xdr:cNvPr>
        <xdr:cNvSpPr/>
      </xdr:nvSpPr>
      <xdr:spPr>
        <a:xfrm>
          <a:off x="2857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65677</xdr:rowOff>
    </xdr:from>
    <xdr:to>
      <xdr:col>10</xdr:col>
      <xdr:colOff>165100</xdr:colOff>
      <xdr:row>82</xdr:row>
      <xdr:rowOff>167277</xdr:rowOff>
    </xdr:to>
    <xdr:sp macro="" textlink="">
      <xdr:nvSpPr>
        <xdr:cNvPr id="297" name="フローチャート: 判断 296">
          <a:extLst>
            <a:ext uri="{FF2B5EF4-FFF2-40B4-BE49-F238E27FC236}">
              <a16:creationId xmlns:a16="http://schemas.microsoft.com/office/drawing/2014/main" id="{D3182291-773F-4A7F-80E5-9178D080E8B4}"/>
            </a:ext>
          </a:extLst>
        </xdr:cNvPr>
        <xdr:cNvSpPr/>
      </xdr:nvSpPr>
      <xdr:spPr>
        <a:xfrm>
          <a:off x="1968500" y="1412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21589</xdr:rowOff>
    </xdr:from>
    <xdr:to>
      <xdr:col>6</xdr:col>
      <xdr:colOff>38100</xdr:colOff>
      <xdr:row>82</xdr:row>
      <xdr:rowOff>123189</xdr:rowOff>
    </xdr:to>
    <xdr:sp macro="" textlink="">
      <xdr:nvSpPr>
        <xdr:cNvPr id="298" name="フローチャート: 判断 297">
          <a:extLst>
            <a:ext uri="{FF2B5EF4-FFF2-40B4-BE49-F238E27FC236}">
              <a16:creationId xmlns:a16="http://schemas.microsoft.com/office/drawing/2014/main" id="{BF0D5ED6-6BF0-420F-BA41-347EA8BB461D}"/>
            </a:ext>
          </a:extLst>
        </xdr:cNvPr>
        <xdr:cNvSpPr/>
      </xdr:nvSpPr>
      <xdr:spPr>
        <a:xfrm>
          <a:off x="1079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B23F8C15-371D-4E2E-9168-46496A5F70DF}"/>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567BA8F1-F3EA-4C9B-A800-CAD3D48B2A09}"/>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64F3883F-8A2C-4D70-B307-4C1FA54ADB21}"/>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2FCC69E8-232A-4883-A1B1-1D1E22F15C95}"/>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545E7FF8-B904-4387-9CCD-A547BF82FA9D}"/>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83638</xdr:rowOff>
    </xdr:from>
    <xdr:to>
      <xdr:col>24</xdr:col>
      <xdr:colOff>114300</xdr:colOff>
      <xdr:row>82</xdr:row>
      <xdr:rowOff>13788</xdr:rowOff>
    </xdr:to>
    <xdr:sp macro="" textlink="">
      <xdr:nvSpPr>
        <xdr:cNvPr id="304" name="楕円 303">
          <a:extLst>
            <a:ext uri="{FF2B5EF4-FFF2-40B4-BE49-F238E27FC236}">
              <a16:creationId xmlns:a16="http://schemas.microsoft.com/office/drawing/2014/main" id="{238F2D33-48D8-4470-995E-48FC04470FDA}"/>
            </a:ext>
          </a:extLst>
        </xdr:cNvPr>
        <xdr:cNvSpPr/>
      </xdr:nvSpPr>
      <xdr:spPr>
        <a:xfrm>
          <a:off x="4584700" y="1397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106515</xdr:rowOff>
    </xdr:from>
    <xdr:ext cx="405111" cy="259045"/>
    <xdr:sp macro="" textlink="">
      <xdr:nvSpPr>
        <xdr:cNvPr id="305" name="【福祉施設】&#10;有形固定資産減価償却率該当値テキスト">
          <a:extLst>
            <a:ext uri="{FF2B5EF4-FFF2-40B4-BE49-F238E27FC236}">
              <a16:creationId xmlns:a16="http://schemas.microsoft.com/office/drawing/2014/main" id="{6F76F925-B1A5-445C-A20A-09249F88806E}"/>
            </a:ext>
          </a:extLst>
        </xdr:cNvPr>
        <xdr:cNvSpPr txBox="1"/>
      </xdr:nvSpPr>
      <xdr:spPr>
        <a:xfrm>
          <a:off x="4673600" y="13822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49349</xdr:rowOff>
    </xdr:from>
    <xdr:to>
      <xdr:col>20</xdr:col>
      <xdr:colOff>38100</xdr:colOff>
      <xdr:row>81</xdr:row>
      <xdr:rowOff>150949</xdr:rowOff>
    </xdr:to>
    <xdr:sp macro="" textlink="">
      <xdr:nvSpPr>
        <xdr:cNvPr id="306" name="楕円 305">
          <a:extLst>
            <a:ext uri="{FF2B5EF4-FFF2-40B4-BE49-F238E27FC236}">
              <a16:creationId xmlns:a16="http://schemas.microsoft.com/office/drawing/2014/main" id="{AFB63B81-AD30-44A5-96B5-553A6B3B2AEC}"/>
            </a:ext>
          </a:extLst>
        </xdr:cNvPr>
        <xdr:cNvSpPr/>
      </xdr:nvSpPr>
      <xdr:spPr>
        <a:xfrm>
          <a:off x="3746500" y="1393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100149</xdr:rowOff>
    </xdr:from>
    <xdr:to>
      <xdr:col>24</xdr:col>
      <xdr:colOff>63500</xdr:colOff>
      <xdr:row>81</xdr:row>
      <xdr:rowOff>134438</xdr:rowOff>
    </xdr:to>
    <xdr:cxnSp macro="">
      <xdr:nvCxnSpPr>
        <xdr:cNvPr id="307" name="直線コネクタ 306">
          <a:extLst>
            <a:ext uri="{FF2B5EF4-FFF2-40B4-BE49-F238E27FC236}">
              <a16:creationId xmlns:a16="http://schemas.microsoft.com/office/drawing/2014/main" id="{50A7C3D7-FAFE-42DD-861F-29697020E215}"/>
            </a:ext>
          </a:extLst>
        </xdr:cNvPr>
        <xdr:cNvCxnSpPr/>
      </xdr:nvCxnSpPr>
      <xdr:spPr>
        <a:xfrm>
          <a:off x="3797300" y="13987599"/>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15058</xdr:rowOff>
    </xdr:from>
    <xdr:to>
      <xdr:col>15</xdr:col>
      <xdr:colOff>101600</xdr:colOff>
      <xdr:row>81</xdr:row>
      <xdr:rowOff>116658</xdr:rowOff>
    </xdr:to>
    <xdr:sp macro="" textlink="">
      <xdr:nvSpPr>
        <xdr:cNvPr id="308" name="楕円 307">
          <a:extLst>
            <a:ext uri="{FF2B5EF4-FFF2-40B4-BE49-F238E27FC236}">
              <a16:creationId xmlns:a16="http://schemas.microsoft.com/office/drawing/2014/main" id="{DDA3EFE4-F8E8-4ED2-B268-591E834232B4}"/>
            </a:ext>
          </a:extLst>
        </xdr:cNvPr>
        <xdr:cNvSpPr/>
      </xdr:nvSpPr>
      <xdr:spPr>
        <a:xfrm>
          <a:off x="2857500" y="13902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65858</xdr:rowOff>
    </xdr:from>
    <xdr:to>
      <xdr:col>19</xdr:col>
      <xdr:colOff>177800</xdr:colOff>
      <xdr:row>81</xdr:row>
      <xdr:rowOff>100149</xdr:rowOff>
    </xdr:to>
    <xdr:cxnSp macro="">
      <xdr:nvCxnSpPr>
        <xdr:cNvPr id="309" name="直線コネクタ 308">
          <a:extLst>
            <a:ext uri="{FF2B5EF4-FFF2-40B4-BE49-F238E27FC236}">
              <a16:creationId xmlns:a16="http://schemas.microsoft.com/office/drawing/2014/main" id="{82882B0D-EFED-4AA0-94FC-D5C5AC94D7F1}"/>
            </a:ext>
          </a:extLst>
        </xdr:cNvPr>
        <xdr:cNvCxnSpPr/>
      </xdr:nvCxnSpPr>
      <xdr:spPr>
        <a:xfrm>
          <a:off x="2908300" y="13953308"/>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117929</xdr:rowOff>
    </xdr:from>
    <xdr:to>
      <xdr:col>10</xdr:col>
      <xdr:colOff>165100</xdr:colOff>
      <xdr:row>81</xdr:row>
      <xdr:rowOff>48079</xdr:rowOff>
    </xdr:to>
    <xdr:sp macro="" textlink="">
      <xdr:nvSpPr>
        <xdr:cNvPr id="310" name="楕円 309">
          <a:extLst>
            <a:ext uri="{FF2B5EF4-FFF2-40B4-BE49-F238E27FC236}">
              <a16:creationId xmlns:a16="http://schemas.microsoft.com/office/drawing/2014/main" id="{77F18C1E-0BFB-4FE8-8DE4-411EDD18A48E}"/>
            </a:ext>
          </a:extLst>
        </xdr:cNvPr>
        <xdr:cNvSpPr/>
      </xdr:nvSpPr>
      <xdr:spPr>
        <a:xfrm>
          <a:off x="1968500" y="13833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168729</xdr:rowOff>
    </xdr:from>
    <xdr:to>
      <xdr:col>15</xdr:col>
      <xdr:colOff>50800</xdr:colOff>
      <xdr:row>81</xdr:row>
      <xdr:rowOff>65858</xdr:rowOff>
    </xdr:to>
    <xdr:cxnSp macro="">
      <xdr:nvCxnSpPr>
        <xdr:cNvPr id="311" name="直線コネクタ 310">
          <a:extLst>
            <a:ext uri="{FF2B5EF4-FFF2-40B4-BE49-F238E27FC236}">
              <a16:creationId xmlns:a16="http://schemas.microsoft.com/office/drawing/2014/main" id="{C4883E3A-476D-46BC-80A4-3B73410BB7A8}"/>
            </a:ext>
          </a:extLst>
        </xdr:cNvPr>
        <xdr:cNvCxnSpPr/>
      </xdr:nvCxnSpPr>
      <xdr:spPr>
        <a:xfrm>
          <a:off x="2019300" y="13884729"/>
          <a:ext cx="88900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33020</xdr:rowOff>
    </xdr:from>
    <xdr:to>
      <xdr:col>6</xdr:col>
      <xdr:colOff>38100</xdr:colOff>
      <xdr:row>80</xdr:row>
      <xdr:rowOff>134620</xdr:rowOff>
    </xdr:to>
    <xdr:sp macro="" textlink="">
      <xdr:nvSpPr>
        <xdr:cNvPr id="312" name="楕円 311">
          <a:extLst>
            <a:ext uri="{FF2B5EF4-FFF2-40B4-BE49-F238E27FC236}">
              <a16:creationId xmlns:a16="http://schemas.microsoft.com/office/drawing/2014/main" id="{5D2FDAB3-35C8-49DF-AEE4-0BD684D2794F}"/>
            </a:ext>
          </a:extLst>
        </xdr:cNvPr>
        <xdr:cNvSpPr/>
      </xdr:nvSpPr>
      <xdr:spPr>
        <a:xfrm>
          <a:off x="1079500" y="1374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83820</xdr:rowOff>
    </xdr:from>
    <xdr:to>
      <xdr:col>10</xdr:col>
      <xdr:colOff>114300</xdr:colOff>
      <xdr:row>80</xdr:row>
      <xdr:rowOff>168729</xdr:rowOff>
    </xdr:to>
    <xdr:cxnSp macro="">
      <xdr:nvCxnSpPr>
        <xdr:cNvPr id="313" name="直線コネクタ 312">
          <a:extLst>
            <a:ext uri="{FF2B5EF4-FFF2-40B4-BE49-F238E27FC236}">
              <a16:creationId xmlns:a16="http://schemas.microsoft.com/office/drawing/2014/main" id="{EA8F129A-A2E5-422B-B352-05A80313CFA3}"/>
            </a:ext>
          </a:extLst>
        </xdr:cNvPr>
        <xdr:cNvCxnSpPr/>
      </xdr:nvCxnSpPr>
      <xdr:spPr>
        <a:xfrm>
          <a:off x="1130300" y="13799820"/>
          <a:ext cx="889000" cy="8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27776</xdr:rowOff>
    </xdr:from>
    <xdr:ext cx="405111" cy="259045"/>
    <xdr:sp macro="" textlink="">
      <xdr:nvSpPr>
        <xdr:cNvPr id="314" name="n_1aveValue【福祉施設】&#10;有形固定資産減価償却率">
          <a:extLst>
            <a:ext uri="{FF2B5EF4-FFF2-40B4-BE49-F238E27FC236}">
              <a16:creationId xmlns:a16="http://schemas.microsoft.com/office/drawing/2014/main" id="{C776A1CD-1ECF-4232-88DC-C08868CC0DB8}"/>
            </a:ext>
          </a:extLst>
        </xdr:cNvPr>
        <xdr:cNvSpPr txBox="1"/>
      </xdr:nvSpPr>
      <xdr:spPr>
        <a:xfrm>
          <a:off x="3582044" y="1425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16</xdr:rowOff>
    </xdr:from>
    <xdr:ext cx="405111" cy="259045"/>
    <xdr:sp macro="" textlink="">
      <xdr:nvSpPr>
        <xdr:cNvPr id="315" name="n_2aveValue【福祉施設】&#10;有形固定資産減価償却率">
          <a:extLst>
            <a:ext uri="{FF2B5EF4-FFF2-40B4-BE49-F238E27FC236}">
              <a16:creationId xmlns:a16="http://schemas.microsoft.com/office/drawing/2014/main" id="{43E41578-8860-46CE-A3E1-D1C4A7E04C9F}"/>
            </a:ext>
          </a:extLst>
        </xdr:cNvPr>
        <xdr:cNvSpPr txBox="1"/>
      </xdr:nvSpPr>
      <xdr:spPr>
        <a:xfrm>
          <a:off x="2705744" y="1423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158404</xdr:rowOff>
    </xdr:from>
    <xdr:ext cx="405111" cy="259045"/>
    <xdr:sp macro="" textlink="">
      <xdr:nvSpPr>
        <xdr:cNvPr id="316" name="n_3aveValue【福祉施設】&#10;有形固定資産減価償却率">
          <a:extLst>
            <a:ext uri="{FF2B5EF4-FFF2-40B4-BE49-F238E27FC236}">
              <a16:creationId xmlns:a16="http://schemas.microsoft.com/office/drawing/2014/main" id="{175DB9E1-D3DC-4A39-8D2A-827F8F5008F1}"/>
            </a:ext>
          </a:extLst>
        </xdr:cNvPr>
        <xdr:cNvSpPr txBox="1"/>
      </xdr:nvSpPr>
      <xdr:spPr>
        <a:xfrm>
          <a:off x="1816744" y="14217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114316</xdr:rowOff>
    </xdr:from>
    <xdr:ext cx="405111" cy="259045"/>
    <xdr:sp macro="" textlink="">
      <xdr:nvSpPr>
        <xdr:cNvPr id="317" name="n_4aveValue【福祉施設】&#10;有形固定資産減価償却率">
          <a:extLst>
            <a:ext uri="{FF2B5EF4-FFF2-40B4-BE49-F238E27FC236}">
              <a16:creationId xmlns:a16="http://schemas.microsoft.com/office/drawing/2014/main" id="{7C024149-63D4-428E-B296-1F6AA3B5F4E7}"/>
            </a:ext>
          </a:extLst>
        </xdr:cNvPr>
        <xdr:cNvSpPr txBox="1"/>
      </xdr:nvSpPr>
      <xdr:spPr>
        <a:xfrm>
          <a:off x="927744" y="1417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167476</xdr:rowOff>
    </xdr:from>
    <xdr:ext cx="405111" cy="259045"/>
    <xdr:sp macro="" textlink="">
      <xdr:nvSpPr>
        <xdr:cNvPr id="318" name="n_1mainValue【福祉施設】&#10;有形固定資産減価償却率">
          <a:extLst>
            <a:ext uri="{FF2B5EF4-FFF2-40B4-BE49-F238E27FC236}">
              <a16:creationId xmlns:a16="http://schemas.microsoft.com/office/drawing/2014/main" id="{5889F823-C2DD-407C-8852-389FDEFE1EA9}"/>
            </a:ext>
          </a:extLst>
        </xdr:cNvPr>
        <xdr:cNvSpPr txBox="1"/>
      </xdr:nvSpPr>
      <xdr:spPr>
        <a:xfrm>
          <a:off x="3582044" y="1371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133185</xdr:rowOff>
    </xdr:from>
    <xdr:ext cx="405111" cy="259045"/>
    <xdr:sp macro="" textlink="">
      <xdr:nvSpPr>
        <xdr:cNvPr id="319" name="n_2mainValue【福祉施設】&#10;有形固定資産減価償却率">
          <a:extLst>
            <a:ext uri="{FF2B5EF4-FFF2-40B4-BE49-F238E27FC236}">
              <a16:creationId xmlns:a16="http://schemas.microsoft.com/office/drawing/2014/main" id="{A9075384-06F7-4FE2-B0E5-7333ED5C7668}"/>
            </a:ext>
          </a:extLst>
        </xdr:cNvPr>
        <xdr:cNvSpPr txBox="1"/>
      </xdr:nvSpPr>
      <xdr:spPr>
        <a:xfrm>
          <a:off x="2705744" y="13677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64606</xdr:rowOff>
    </xdr:from>
    <xdr:ext cx="405111" cy="259045"/>
    <xdr:sp macro="" textlink="">
      <xdr:nvSpPr>
        <xdr:cNvPr id="320" name="n_3mainValue【福祉施設】&#10;有形固定資産減価償却率">
          <a:extLst>
            <a:ext uri="{FF2B5EF4-FFF2-40B4-BE49-F238E27FC236}">
              <a16:creationId xmlns:a16="http://schemas.microsoft.com/office/drawing/2014/main" id="{13D24899-FEA5-4EB0-9E9D-7DB0F23D84C8}"/>
            </a:ext>
          </a:extLst>
        </xdr:cNvPr>
        <xdr:cNvSpPr txBox="1"/>
      </xdr:nvSpPr>
      <xdr:spPr>
        <a:xfrm>
          <a:off x="1816744" y="13609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151147</xdr:rowOff>
    </xdr:from>
    <xdr:ext cx="405111" cy="259045"/>
    <xdr:sp macro="" textlink="">
      <xdr:nvSpPr>
        <xdr:cNvPr id="321" name="n_4mainValue【福祉施設】&#10;有形固定資産減価償却率">
          <a:extLst>
            <a:ext uri="{FF2B5EF4-FFF2-40B4-BE49-F238E27FC236}">
              <a16:creationId xmlns:a16="http://schemas.microsoft.com/office/drawing/2014/main" id="{8688B2A9-A5BB-423A-8A83-18FA53F4980A}"/>
            </a:ext>
          </a:extLst>
        </xdr:cNvPr>
        <xdr:cNvSpPr txBox="1"/>
      </xdr:nvSpPr>
      <xdr:spPr>
        <a:xfrm>
          <a:off x="927744" y="1352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B5016B6E-CABD-4D2F-BC32-7E74C7B68CE6}"/>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E139F9A8-56CE-485D-84F7-2420D33E0397}"/>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66578809-5B1D-468C-8941-C6B3C9E2FDAD}"/>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CDBFF45C-4661-4FFC-A11E-28CE05A7DF57}"/>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16E0D4E8-36FC-41FB-BEE1-81553376762D}"/>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D7490359-E3C6-4A4D-8A64-4420480168D4}"/>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69E35609-2D10-43AD-8E2F-C9D14A0505B4}"/>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8A36E75B-88E9-48D2-89A6-A60C26FEBE1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2B6B8924-E4D2-4136-AB6B-F04BC0422284}"/>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25D8133F-FD81-499E-8FCF-2B542E4BB6F2}"/>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2" name="直線コネクタ 331">
          <a:extLst>
            <a:ext uri="{FF2B5EF4-FFF2-40B4-BE49-F238E27FC236}">
              <a16:creationId xmlns:a16="http://schemas.microsoft.com/office/drawing/2014/main" id="{6250D9A1-D6AE-4496-813A-4F110D54229A}"/>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3" name="テキスト ボックス 332">
          <a:extLst>
            <a:ext uri="{FF2B5EF4-FFF2-40B4-BE49-F238E27FC236}">
              <a16:creationId xmlns:a16="http://schemas.microsoft.com/office/drawing/2014/main" id="{D7B545D3-3DA2-44C0-8C3B-DE2E29EC3A9B}"/>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4" name="直線コネクタ 333">
          <a:extLst>
            <a:ext uri="{FF2B5EF4-FFF2-40B4-BE49-F238E27FC236}">
              <a16:creationId xmlns:a16="http://schemas.microsoft.com/office/drawing/2014/main" id="{1A392310-FD76-44EE-922B-00119CD3BD2C}"/>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5" name="テキスト ボックス 334">
          <a:extLst>
            <a:ext uri="{FF2B5EF4-FFF2-40B4-BE49-F238E27FC236}">
              <a16:creationId xmlns:a16="http://schemas.microsoft.com/office/drawing/2014/main" id="{5FAD9ACA-2E54-40E8-BC97-AD1023EB1247}"/>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6" name="直線コネクタ 335">
          <a:extLst>
            <a:ext uri="{FF2B5EF4-FFF2-40B4-BE49-F238E27FC236}">
              <a16:creationId xmlns:a16="http://schemas.microsoft.com/office/drawing/2014/main" id="{911744EC-55F2-4586-B0D7-6967B5A749FF}"/>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7" name="テキスト ボックス 336">
          <a:extLst>
            <a:ext uri="{FF2B5EF4-FFF2-40B4-BE49-F238E27FC236}">
              <a16:creationId xmlns:a16="http://schemas.microsoft.com/office/drawing/2014/main" id="{068BFA02-DC06-4D86-85D4-C09A4B785726}"/>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8" name="直線コネクタ 337">
          <a:extLst>
            <a:ext uri="{FF2B5EF4-FFF2-40B4-BE49-F238E27FC236}">
              <a16:creationId xmlns:a16="http://schemas.microsoft.com/office/drawing/2014/main" id="{2D8FEDA1-98C8-4B7D-BB92-9AD0245209D6}"/>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9" name="テキスト ボックス 338">
          <a:extLst>
            <a:ext uri="{FF2B5EF4-FFF2-40B4-BE49-F238E27FC236}">
              <a16:creationId xmlns:a16="http://schemas.microsoft.com/office/drawing/2014/main" id="{D7C04D5F-2627-4647-9196-E6376A3EF864}"/>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0" name="直線コネクタ 339">
          <a:extLst>
            <a:ext uri="{FF2B5EF4-FFF2-40B4-BE49-F238E27FC236}">
              <a16:creationId xmlns:a16="http://schemas.microsoft.com/office/drawing/2014/main" id="{4B780ABD-D704-4F13-82B0-FD43D2280E5A}"/>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1" name="テキスト ボックス 340">
          <a:extLst>
            <a:ext uri="{FF2B5EF4-FFF2-40B4-BE49-F238E27FC236}">
              <a16:creationId xmlns:a16="http://schemas.microsoft.com/office/drawing/2014/main" id="{921FE9C6-78A0-4ECB-8479-418C4F37ACD8}"/>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0D7C6348-36D6-4820-8281-2E38A635729B}"/>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a:extLst>
            <a:ext uri="{FF2B5EF4-FFF2-40B4-BE49-F238E27FC236}">
              <a16:creationId xmlns:a16="http://schemas.microsoft.com/office/drawing/2014/main" id="{9F5A7B84-1569-4477-9E69-D08076702A7F}"/>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福祉施設】&#10;一人当たり面積グラフ枠">
          <a:extLst>
            <a:ext uri="{FF2B5EF4-FFF2-40B4-BE49-F238E27FC236}">
              <a16:creationId xmlns:a16="http://schemas.microsoft.com/office/drawing/2014/main" id="{62FCAB22-8B39-49CE-A76D-2B8C04FC4B31}"/>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95250</xdr:rowOff>
    </xdr:from>
    <xdr:to>
      <xdr:col>54</xdr:col>
      <xdr:colOff>189865</xdr:colOff>
      <xdr:row>86</xdr:row>
      <xdr:rowOff>63500</xdr:rowOff>
    </xdr:to>
    <xdr:cxnSp macro="">
      <xdr:nvCxnSpPr>
        <xdr:cNvPr id="345" name="直線コネクタ 344">
          <a:extLst>
            <a:ext uri="{FF2B5EF4-FFF2-40B4-BE49-F238E27FC236}">
              <a16:creationId xmlns:a16="http://schemas.microsoft.com/office/drawing/2014/main" id="{0176EFDD-AB21-44EF-AC44-F4D03B24B049}"/>
            </a:ext>
          </a:extLst>
        </xdr:cNvPr>
        <xdr:cNvCxnSpPr/>
      </xdr:nvCxnSpPr>
      <xdr:spPr>
        <a:xfrm flipV="1">
          <a:off x="10476865" y="132969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67327</xdr:rowOff>
    </xdr:from>
    <xdr:ext cx="469744" cy="259045"/>
    <xdr:sp macro="" textlink="">
      <xdr:nvSpPr>
        <xdr:cNvPr id="346" name="【福祉施設】&#10;一人当たり面積最小値テキスト">
          <a:extLst>
            <a:ext uri="{FF2B5EF4-FFF2-40B4-BE49-F238E27FC236}">
              <a16:creationId xmlns:a16="http://schemas.microsoft.com/office/drawing/2014/main" id="{B8578BD2-34EF-4BA7-AA4B-88B24ED4C5E7}"/>
            </a:ext>
          </a:extLst>
        </xdr:cNvPr>
        <xdr:cNvSpPr txBox="1"/>
      </xdr:nvSpPr>
      <xdr:spPr>
        <a:xfrm>
          <a:off x="10515600" y="1481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63500</xdr:rowOff>
    </xdr:from>
    <xdr:to>
      <xdr:col>55</xdr:col>
      <xdr:colOff>88900</xdr:colOff>
      <xdr:row>86</xdr:row>
      <xdr:rowOff>63500</xdr:rowOff>
    </xdr:to>
    <xdr:cxnSp macro="">
      <xdr:nvCxnSpPr>
        <xdr:cNvPr id="347" name="直線コネクタ 346">
          <a:extLst>
            <a:ext uri="{FF2B5EF4-FFF2-40B4-BE49-F238E27FC236}">
              <a16:creationId xmlns:a16="http://schemas.microsoft.com/office/drawing/2014/main" id="{BCEEFBEF-AC6D-4BF8-96F8-6AABF638632C}"/>
            </a:ext>
          </a:extLst>
        </xdr:cNvPr>
        <xdr:cNvCxnSpPr/>
      </xdr:nvCxnSpPr>
      <xdr:spPr>
        <a:xfrm>
          <a:off x="10388600" y="1480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41927</xdr:rowOff>
    </xdr:from>
    <xdr:ext cx="469744" cy="259045"/>
    <xdr:sp macro="" textlink="">
      <xdr:nvSpPr>
        <xdr:cNvPr id="348" name="【福祉施設】&#10;一人当たり面積最大値テキスト">
          <a:extLst>
            <a:ext uri="{FF2B5EF4-FFF2-40B4-BE49-F238E27FC236}">
              <a16:creationId xmlns:a16="http://schemas.microsoft.com/office/drawing/2014/main" id="{7AE88640-0D6F-4A91-93A8-B2C6D7F9E50E}"/>
            </a:ext>
          </a:extLst>
        </xdr:cNvPr>
        <xdr:cNvSpPr txBox="1"/>
      </xdr:nvSpPr>
      <xdr:spPr>
        <a:xfrm>
          <a:off x="10515600" y="1307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95250</xdr:rowOff>
    </xdr:from>
    <xdr:to>
      <xdr:col>55</xdr:col>
      <xdr:colOff>88900</xdr:colOff>
      <xdr:row>77</xdr:row>
      <xdr:rowOff>95250</xdr:rowOff>
    </xdr:to>
    <xdr:cxnSp macro="">
      <xdr:nvCxnSpPr>
        <xdr:cNvPr id="349" name="直線コネクタ 348">
          <a:extLst>
            <a:ext uri="{FF2B5EF4-FFF2-40B4-BE49-F238E27FC236}">
              <a16:creationId xmlns:a16="http://schemas.microsoft.com/office/drawing/2014/main" id="{2775C04A-D308-4431-96F3-840B6847ED5E}"/>
            </a:ext>
          </a:extLst>
        </xdr:cNvPr>
        <xdr:cNvCxnSpPr/>
      </xdr:nvCxnSpPr>
      <xdr:spPr>
        <a:xfrm>
          <a:off x="10388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118127</xdr:rowOff>
    </xdr:from>
    <xdr:ext cx="469744" cy="259045"/>
    <xdr:sp macro="" textlink="">
      <xdr:nvSpPr>
        <xdr:cNvPr id="350" name="【福祉施設】&#10;一人当たり面積平均値テキスト">
          <a:extLst>
            <a:ext uri="{FF2B5EF4-FFF2-40B4-BE49-F238E27FC236}">
              <a16:creationId xmlns:a16="http://schemas.microsoft.com/office/drawing/2014/main" id="{FE3E961E-6CEA-424F-B28E-E14B735287F5}"/>
            </a:ext>
          </a:extLst>
        </xdr:cNvPr>
        <xdr:cNvSpPr txBox="1"/>
      </xdr:nvSpPr>
      <xdr:spPr>
        <a:xfrm>
          <a:off x="10515600" y="1417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139700</xdr:rowOff>
    </xdr:from>
    <xdr:to>
      <xdr:col>55</xdr:col>
      <xdr:colOff>50800</xdr:colOff>
      <xdr:row>83</xdr:row>
      <xdr:rowOff>69850</xdr:rowOff>
    </xdr:to>
    <xdr:sp macro="" textlink="">
      <xdr:nvSpPr>
        <xdr:cNvPr id="351" name="フローチャート: 判断 350">
          <a:extLst>
            <a:ext uri="{FF2B5EF4-FFF2-40B4-BE49-F238E27FC236}">
              <a16:creationId xmlns:a16="http://schemas.microsoft.com/office/drawing/2014/main" id="{80ED01A5-6018-448C-B43B-6D637BE89DD2}"/>
            </a:ext>
          </a:extLst>
        </xdr:cNvPr>
        <xdr:cNvSpPr/>
      </xdr:nvSpPr>
      <xdr:spPr>
        <a:xfrm>
          <a:off x="104267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19050</xdr:rowOff>
    </xdr:from>
    <xdr:to>
      <xdr:col>50</xdr:col>
      <xdr:colOff>165100</xdr:colOff>
      <xdr:row>83</xdr:row>
      <xdr:rowOff>120650</xdr:rowOff>
    </xdr:to>
    <xdr:sp macro="" textlink="">
      <xdr:nvSpPr>
        <xdr:cNvPr id="352" name="フローチャート: 判断 351">
          <a:extLst>
            <a:ext uri="{FF2B5EF4-FFF2-40B4-BE49-F238E27FC236}">
              <a16:creationId xmlns:a16="http://schemas.microsoft.com/office/drawing/2014/main" id="{E13FDBFD-D064-4B99-84A0-83997441E320}"/>
            </a:ext>
          </a:extLst>
        </xdr:cNvPr>
        <xdr:cNvSpPr/>
      </xdr:nvSpPr>
      <xdr:spPr>
        <a:xfrm>
          <a:off x="9588500" y="1424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19050</xdr:rowOff>
    </xdr:from>
    <xdr:to>
      <xdr:col>46</xdr:col>
      <xdr:colOff>38100</xdr:colOff>
      <xdr:row>83</xdr:row>
      <xdr:rowOff>120650</xdr:rowOff>
    </xdr:to>
    <xdr:sp macro="" textlink="">
      <xdr:nvSpPr>
        <xdr:cNvPr id="353" name="フローチャート: 判断 352">
          <a:extLst>
            <a:ext uri="{FF2B5EF4-FFF2-40B4-BE49-F238E27FC236}">
              <a16:creationId xmlns:a16="http://schemas.microsoft.com/office/drawing/2014/main" id="{46B79C08-F391-4070-B8E4-0B13D220F423}"/>
            </a:ext>
          </a:extLst>
        </xdr:cNvPr>
        <xdr:cNvSpPr/>
      </xdr:nvSpPr>
      <xdr:spPr>
        <a:xfrm>
          <a:off x="8699500" y="1424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6350</xdr:rowOff>
    </xdr:from>
    <xdr:to>
      <xdr:col>41</xdr:col>
      <xdr:colOff>101600</xdr:colOff>
      <xdr:row>83</xdr:row>
      <xdr:rowOff>107950</xdr:rowOff>
    </xdr:to>
    <xdr:sp macro="" textlink="">
      <xdr:nvSpPr>
        <xdr:cNvPr id="354" name="フローチャート: 判断 353">
          <a:extLst>
            <a:ext uri="{FF2B5EF4-FFF2-40B4-BE49-F238E27FC236}">
              <a16:creationId xmlns:a16="http://schemas.microsoft.com/office/drawing/2014/main" id="{37764D4A-85EB-47B6-B405-25E01858CE5B}"/>
            </a:ext>
          </a:extLst>
        </xdr:cNvPr>
        <xdr:cNvSpPr/>
      </xdr:nvSpPr>
      <xdr:spPr>
        <a:xfrm>
          <a:off x="78105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152400</xdr:rowOff>
    </xdr:from>
    <xdr:to>
      <xdr:col>36</xdr:col>
      <xdr:colOff>165100</xdr:colOff>
      <xdr:row>83</xdr:row>
      <xdr:rowOff>82550</xdr:rowOff>
    </xdr:to>
    <xdr:sp macro="" textlink="">
      <xdr:nvSpPr>
        <xdr:cNvPr id="355" name="フローチャート: 判断 354">
          <a:extLst>
            <a:ext uri="{FF2B5EF4-FFF2-40B4-BE49-F238E27FC236}">
              <a16:creationId xmlns:a16="http://schemas.microsoft.com/office/drawing/2014/main" id="{0E678950-E457-44A1-8AD8-5D7373AD41BA}"/>
            </a:ext>
          </a:extLst>
        </xdr:cNvPr>
        <xdr:cNvSpPr/>
      </xdr:nvSpPr>
      <xdr:spPr>
        <a:xfrm>
          <a:off x="6921500" y="1421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9B3B9A17-360D-421C-9C7E-172787DD06CA}"/>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FFFFAC07-449C-4C82-ACE8-D98C639C1AB9}"/>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F6F33BDB-1830-4F30-808F-9BC34A3F3DF6}"/>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C9E629C0-E3BD-4973-A4CD-8D40F64963A2}"/>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7390ED80-D544-4A00-8A11-2BEFF8190636}"/>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127000</xdr:rowOff>
    </xdr:from>
    <xdr:to>
      <xdr:col>55</xdr:col>
      <xdr:colOff>50800</xdr:colOff>
      <xdr:row>79</xdr:row>
      <xdr:rowOff>57150</xdr:rowOff>
    </xdr:to>
    <xdr:sp macro="" textlink="">
      <xdr:nvSpPr>
        <xdr:cNvPr id="361" name="楕円 360">
          <a:extLst>
            <a:ext uri="{FF2B5EF4-FFF2-40B4-BE49-F238E27FC236}">
              <a16:creationId xmlns:a16="http://schemas.microsoft.com/office/drawing/2014/main" id="{BDCCD41D-D071-4CD6-AEEC-6D84609D4ED0}"/>
            </a:ext>
          </a:extLst>
        </xdr:cNvPr>
        <xdr:cNvSpPr/>
      </xdr:nvSpPr>
      <xdr:spPr>
        <a:xfrm>
          <a:off x="10426700" y="1350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77</xdr:row>
      <xdr:rowOff>149877</xdr:rowOff>
    </xdr:from>
    <xdr:ext cx="469744" cy="259045"/>
    <xdr:sp macro="" textlink="">
      <xdr:nvSpPr>
        <xdr:cNvPr id="362" name="【福祉施設】&#10;一人当たり面積該当値テキスト">
          <a:extLst>
            <a:ext uri="{FF2B5EF4-FFF2-40B4-BE49-F238E27FC236}">
              <a16:creationId xmlns:a16="http://schemas.microsoft.com/office/drawing/2014/main" id="{9CD0D3D9-4ED8-46F7-8E30-03B50DDC4EDC}"/>
            </a:ext>
          </a:extLst>
        </xdr:cNvPr>
        <xdr:cNvSpPr txBox="1"/>
      </xdr:nvSpPr>
      <xdr:spPr>
        <a:xfrm>
          <a:off x="10515600" y="1335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25400</xdr:rowOff>
    </xdr:from>
    <xdr:to>
      <xdr:col>50</xdr:col>
      <xdr:colOff>165100</xdr:colOff>
      <xdr:row>80</xdr:row>
      <xdr:rowOff>127000</xdr:rowOff>
    </xdr:to>
    <xdr:sp macro="" textlink="">
      <xdr:nvSpPr>
        <xdr:cNvPr id="363" name="楕円 362">
          <a:extLst>
            <a:ext uri="{FF2B5EF4-FFF2-40B4-BE49-F238E27FC236}">
              <a16:creationId xmlns:a16="http://schemas.microsoft.com/office/drawing/2014/main" id="{552C2A93-B6B5-414B-8A96-B60C398C0101}"/>
            </a:ext>
          </a:extLst>
        </xdr:cNvPr>
        <xdr:cNvSpPr/>
      </xdr:nvSpPr>
      <xdr:spPr>
        <a:xfrm>
          <a:off x="9588500" y="1374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79</xdr:row>
      <xdr:rowOff>6350</xdr:rowOff>
    </xdr:from>
    <xdr:to>
      <xdr:col>55</xdr:col>
      <xdr:colOff>0</xdr:colOff>
      <xdr:row>80</xdr:row>
      <xdr:rowOff>76200</xdr:rowOff>
    </xdr:to>
    <xdr:cxnSp macro="">
      <xdr:nvCxnSpPr>
        <xdr:cNvPr id="364" name="直線コネクタ 363">
          <a:extLst>
            <a:ext uri="{FF2B5EF4-FFF2-40B4-BE49-F238E27FC236}">
              <a16:creationId xmlns:a16="http://schemas.microsoft.com/office/drawing/2014/main" id="{BD20D1B1-6335-4C50-B566-7C197F54A450}"/>
            </a:ext>
          </a:extLst>
        </xdr:cNvPr>
        <xdr:cNvCxnSpPr/>
      </xdr:nvCxnSpPr>
      <xdr:spPr>
        <a:xfrm flipV="1">
          <a:off x="9639300" y="13550900"/>
          <a:ext cx="8382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80</xdr:row>
      <xdr:rowOff>25400</xdr:rowOff>
    </xdr:from>
    <xdr:to>
      <xdr:col>46</xdr:col>
      <xdr:colOff>38100</xdr:colOff>
      <xdr:row>80</xdr:row>
      <xdr:rowOff>127000</xdr:rowOff>
    </xdr:to>
    <xdr:sp macro="" textlink="">
      <xdr:nvSpPr>
        <xdr:cNvPr id="365" name="楕円 364">
          <a:extLst>
            <a:ext uri="{FF2B5EF4-FFF2-40B4-BE49-F238E27FC236}">
              <a16:creationId xmlns:a16="http://schemas.microsoft.com/office/drawing/2014/main" id="{EEF9876A-9854-483C-BB32-610420AC0265}"/>
            </a:ext>
          </a:extLst>
        </xdr:cNvPr>
        <xdr:cNvSpPr/>
      </xdr:nvSpPr>
      <xdr:spPr>
        <a:xfrm>
          <a:off x="8699500" y="1374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80</xdr:row>
      <xdr:rowOff>76200</xdr:rowOff>
    </xdr:from>
    <xdr:to>
      <xdr:col>50</xdr:col>
      <xdr:colOff>114300</xdr:colOff>
      <xdr:row>80</xdr:row>
      <xdr:rowOff>76200</xdr:rowOff>
    </xdr:to>
    <xdr:cxnSp macro="">
      <xdr:nvCxnSpPr>
        <xdr:cNvPr id="366" name="直線コネクタ 365">
          <a:extLst>
            <a:ext uri="{FF2B5EF4-FFF2-40B4-BE49-F238E27FC236}">
              <a16:creationId xmlns:a16="http://schemas.microsoft.com/office/drawing/2014/main" id="{2758CB97-5427-4BD6-B6E5-CEDDBAEE2804}"/>
            </a:ext>
          </a:extLst>
        </xdr:cNvPr>
        <xdr:cNvCxnSpPr/>
      </xdr:nvCxnSpPr>
      <xdr:spPr>
        <a:xfrm>
          <a:off x="8750300" y="13792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80</xdr:row>
      <xdr:rowOff>12700</xdr:rowOff>
    </xdr:from>
    <xdr:to>
      <xdr:col>41</xdr:col>
      <xdr:colOff>101600</xdr:colOff>
      <xdr:row>80</xdr:row>
      <xdr:rowOff>114300</xdr:rowOff>
    </xdr:to>
    <xdr:sp macro="" textlink="">
      <xdr:nvSpPr>
        <xdr:cNvPr id="367" name="楕円 366">
          <a:extLst>
            <a:ext uri="{FF2B5EF4-FFF2-40B4-BE49-F238E27FC236}">
              <a16:creationId xmlns:a16="http://schemas.microsoft.com/office/drawing/2014/main" id="{4D956D53-FABF-4DEB-955B-914F67238F3F}"/>
            </a:ext>
          </a:extLst>
        </xdr:cNvPr>
        <xdr:cNvSpPr/>
      </xdr:nvSpPr>
      <xdr:spPr>
        <a:xfrm>
          <a:off x="7810500" y="1372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80</xdr:row>
      <xdr:rowOff>63500</xdr:rowOff>
    </xdr:from>
    <xdr:to>
      <xdr:col>45</xdr:col>
      <xdr:colOff>177800</xdr:colOff>
      <xdr:row>80</xdr:row>
      <xdr:rowOff>76200</xdr:rowOff>
    </xdr:to>
    <xdr:cxnSp macro="">
      <xdr:nvCxnSpPr>
        <xdr:cNvPr id="368" name="直線コネクタ 367">
          <a:extLst>
            <a:ext uri="{FF2B5EF4-FFF2-40B4-BE49-F238E27FC236}">
              <a16:creationId xmlns:a16="http://schemas.microsoft.com/office/drawing/2014/main" id="{E30BD360-33FD-4488-BB1F-2DF97844B28F}"/>
            </a:ext>
          </a:extLst>
        </xdr:cNvPr>
        <xdr:cNvCxnSpPr/>
      </xdr:nvCxnSpPr>
      <xdr:spPr>
        <a:xfrm>
          <a:off x="7861300" y="137795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79</xdr:row>
      <xdr:rowOff>69850</xdr:rowOff>
    </xdr:from>
    <xdr:to>
      <xdr:col>36</xdr:col>
      <xdr:colOff>165100</xdr:colOff>
      <xdr:row>80</xdr:row>
      <xdr:rowOff>0</xdr:rowOff>
    </xdr:to>
    <xdr:sp macro="" textlink="">
      <xdr:nvSpPr>
        <xdr:cNvPr id="369" name="楕円 368">
          <a:extLst>
            <a:ext uri="{FF2B5EF4-FFF2-40B4-BE49-F238E27FC236}">
              <a16:creationId xmlns:a16="http://schemas.microsoft.com/office/drawing/2014/main" id="{F137C171-4D22-49F5-8A30-24525429A9D5}"/>
            </a:ext>
          </a:extLst>
        </xdr:cNvPr>
        <xdr:cNvSpPr/>
      </xdr:nvSpPr>
      <xdr:spPr>
        <a:xfrm>
          <a:off x="6921500" y="1361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79</xdr:row>
      <xdr:rowOff>120650</xdr:rowOff>
    </xdr:from>
    <xdr:to>
      <xdr:col>41</xdr:col>
      <xdr:colOff>50800</xdr:colOff>
      <xdr:row>80</xdr:row>
      <xdr:rowOff>63500</xdr:rowOff>
    </xdr:to>
    <xdr:cxnSp macro="">
      <xdr:nvCxnSpPr>
        <xdr:cNvPr id="370" name="直線コネクタ 369">
          <a:extLst>
            <a:ext uri="{FF2B5EF4-FFF2-40B4-BE49-F238E27FC236}">
              <a16:creationId xmlns:a16="http://schemas.microsoft.com/office/drawing/2014/main" id="{1808D9C1-D30E-498F-8E28-5750EE0EB5A6}"/>
            </a:ext>
          </a:extLst>
        </xdr:cNvPr>
        <xdr:cNvCxnSpPr/>
      </xdr:nvCxnSpPr>
      <xdr:spPr>
        <a:xfrm>
          <a:off x="6972300" y="136652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111777</xdr:rowOff>
    </xdr:from>
    <xdr:ext cx="469744" cy="259045"/>
    <xdr:sp macro="" textlink="">
      <xdr:nvSpPr>
        <xdr:cNvPr id="371" name="n_1aveValue【福祉施設】&#10;一人当たり面積">
          <a:extLst>
            <a:ext uri="{FF2B5EF4-FFF2-40B4-BE49-F238E27FC236}">
              <a16:creationId xmlns:a16="http://schemas.microsoft.com/office/drawing/2014/main" id="{C0DAB43B-0910-4059-AE5B-BB248307A33C}"/>
            </a:ext>
          </a:extLst>
        </xdr:cNvPr>
        <xdr:cNvSpPr txBox="1"/>
      </xdr:nvSpPr>
      <xdr:spPr>
        <a:xfrm>
          <a:off x="9391727" y="1434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111777</xdr:rowOff>
    </xdr:from>
    <xdr:ext cx="469744" cy="259045"/>
    <xdr:sp macro="" textlink="">
      <xdr:nvSpPr>
        <xdr:cNvPr id="372" name="n_2aveValue【福祉施設】&#10;一人当たり面積">
          <a:extLst>
            <a:ext uri="{FF2B5EF4-FFF2-40B4-BE49-F238E27FC236}">
              <a16:creationId xmlns:a16="http://schemas.microsoft.com/office/drawing/2014/main" id="{AF079A37-866B-4B6F-8D57-200C48E8B90F}"/>
            </a:ext>
          </a:extLst>
        </xdr:cNvPr>
        <xdr:cNvSpPr txBox="1"/>
      </xdr:nvSpPr>
      <xdr:spPr>
        <a:xfrm>
          <a:off x="8515427" y="1434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99077</xdr:rowOff>
    </xdr:from>
    <xdr:ext cx="469744" cy="259045"/>
    <xdr:sp macro="" textlink="">
      <xdr:nvSpPr>
        <xdr:cNvPr id="373" name="n_3aveValue【福祉施設】&#10;一人当たり面積">
          <a:extLst>
            <a:ext uri="{FF2B5EF4-FFF2-40B4-BE49-F238E27FC236}">
              <a16:creationId xmlns:a16="http://schemas.microsoft.com/office/drawing/2014/main" id="{02C5B5FE-E180-44F1-8355-2DBD84455883}"/>
            </a:ext>
          </a:extLst>
        </xdr:cNvPr>
        <xdr:cNvSpPr txBox="1"/>
      </xdr:nvSpPr>
      <xdr:spPr>
        <a:xfrm>
          <a:off x="7626427" y="1432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73677</xdr:rowOff>
    </xdr:from>
    <xdr:ext cx="469744" cy="259045"/>
    <xdr:sp macro="" textlink="">
      <xdr:nvSpPr>
        <xdr:cNvPr id="374" name="n_4aveValue【福祉施設】&#10;一人当たり面積">
          <a:extLst>
            <a:ext uri="{FF2B5EF4-FFF2-40B4-BE49-F238E27FC236}">
              <a16:creationId xmlns:a16="http://schemas.microsoft.com/office/drawing/2014/main" id="{06D91480-860E-4C8A-A18B-12FE1AA1EED3}"/>
            </a:ext>
          </a:extLst>
        </xdr:cNvPr>
        <xdr:cNvSpPr txBox="1"/>
      </xdr:nvSpPr>
      <xdr:spPr>
        <a:xfrm>
          <a:off x="6737427" y="1430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78</xdr:row>
      <xdr:rowOff>143527</xdr:rowOff>
    </xdr:from>
    <xdr:ext cx="469744" cy="259045"/>
    <xdr:sp macro="" textlink="">
      <xdr:nvSpPr>
        <xdr:cNvPr id="375" name="n_1mainValue【福祉施設】&#10;一人当たり面積">
          <a:extLst>
            <a:ext uri="{FF2B5EF4-FFF2-40B4-BE49-F238E27FC236}">
              <a16:creationId xmlns:a16="http://schemas.microsoft.com/office/drawing/2014/main" id="{D0A46BC1-05E7-4172-B5BB-93D4BADE819E}"/>
            </a:ext>
          </a:extLst>
        </xdr:cNvPr>
        <xdr:cNvSpPr txBox="1"/>
      </xdr:nvSpPr>
      <xdr:spPr>
        <a:xfrm>
          <a:off x="9391727" y="1351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78</xdr:row>
      <xdr:rowOff>143527</xdr:rowOff>
    </xdr:from>
    <xdr:ext cx="469744" cy="259045"/>
    <xdr:sp macro="" textlink="">
      <xdr:nvSpPr>
        <xdr:cNvPr id="376" name="n_2mainValue【福祉施設】&#10;一人当たり面積">
          <a:extLst>
            <a:ext uri="{FF2B5EF4-FFF2-40B4-BE49-F238E27FC236}">
              <a16:creationId xmlns:a16="http://schemas.microsoft.com/office/drawing/2014/main" id="{0E70991A-0F63-4CC6-A08B-AA53F393F7B2}"/>
            </a:ext>
          </a:extLst>
        </xdr:cNvPr>
        <xdr:cNvSpPr txBox="1"/>
      </xdr:nvSpPr>
      <xdr:spPr>
        <a:xfrm>
          <a:off x="8515427" y="1351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78</xdr:row>
      <xdr:rowOff>130827</xdr:rowOff>
    </xdr:from>
    <xdr:ext cx="469744" cy="259045"/>
    <xdr:sp macro="" textlink="">
      <xdr:nvSpPr>
        <xdr:cNvPr id="377" name="n_3mainValue【福祉施設】&#10;一人当たり面積">
          <a:extLst>
            <a:ext uri="{FF2B5EF4-FFF2-40B4-BE49-F238E27FC236}">
              <a16:creationId xmlns:a16="http://schemas.microsoft.com/office/drawing/2014/main" id="{D6B83383-E7E3-4E62-AD8F-79AEE5255B45}"/>
            </a:ext>
          </a:extLst>
        </xdr:cNvPr>
        <xdr:cNvSpPr txBox="1"/>
      </xdr:nvSpPr>
      <xdr:spPr>
        <a:xfrm>
          <a:off x="7626427" y="1350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78</xdr:row>
      <xdr:rowOff>16527</xdr:rowOff>
    </xdr:from>
    <xdr:ext cx="469744" cy="259045"/>
    <xdr:sp macro="" textlink="">
      <xdr:nvSpPr>
        <xdr:cNvPr id="378" name="n_4mainValue【福祉施設】&#10;一人当たり面積">
          <a:extLst>
            <a:ext uri="{FF2B5EF4-FFF2-40B4-BE49-F238E27FC236}">
              <a16:creationId xmlns:a16="http://schemas.microsoft.com/office/drawing/2014/main" id="{1A106A2A-94B6-45CB-BC3C-C746182A216E}"/>
            </a:ext>
          </a:extLst>
        </xdr:cNvPr>
        <xdr:cNvSpPr txBox="1"/>
      </xdr:nvSpPr>
      <xdr:spPr>
        <a:xfrm>
          <a:off x="6737427" y="1338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5639C576-1122-46DC-925E-74D95B9AB92B}"/>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8526ACA9-D80F-4A62-8D5F-528FF342FB09}"/>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3FE59AA4-628F-440B-8839-2F4A92D168EF}"/>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79C80913-7454-467B-A8D9-8CC34A83B686}"/>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30D8B049-F117-4C01-8C87-250C668F2B2E}"/>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0ED79F2C-BBB1-4C85-A19A-BBC2D7384EAD}"/>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89E8E74B-4187-4D74-B564-D2CC45D99C7D}"/>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3A984ED0-6196-4C6A-ADB8-D3E1052AF4DE}"/>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a:extLst>
            <a:ext uri="{FF2B5EF4-FFF2-40B4-BE49-F238E27FC236}">
              <a16:creationId xmlns:a16="http://schemas.microsoft.com/office/drawing/2014/main" id="{02965E9C-5308-4D5E-9C74-0F6F9C55AB6E}"/>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a:extLst>
            <a:ext uri="{FF2B5EF4-FFF2-40B4-BE49-F238E27FC236}">
              <a16:creationId xmlns:a16="http://schemas.microsoft.com/office/drawing/2014/main" id="{D88DE71E-7351-4EBA-9ED0-ED1F0A73F836}"/>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9" name="テキスト ボックス 388">
          <a:extLst>
            <a:ext uri="{FF2B5EF4-FFF2-40B4-BE49-F238E27FC236}">
              <a16:creationId xmlns:a16="http://schemas.microsoft.com/office/drawing/2014/main" id="{5046F39B-BBE2-4226-B459-2532F636768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0" name="直線コネクタ 389">
          <a:extLst>
            <a:ext uri="{FF2B5EF4-FFF2-40B4-BE49-F238E27FC236}">
              <a16:creationId xmlns:a16="http://schemas.microsoft.com/office/drawing/2014/main" id="{760D1019-2B2F-4CDD-806F-1104ED8A4F3D}"/>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1" name="テキスト ボックス 390">
          <a:extLst>
            <a:ext uri="{FF2B5EF4-FFF2-40B4-BE49-F238E27FC236}">
              <a16:creationId xmlns:a16="http://schemas.microsoft.com/office/drawing/2014/main" id="{5BC0D2F5-3CB1-4833-AF42-2FE7A83B7183}"/>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2" name="直線コネクタ 391">
          <a:extLst>
            <a:ext uri="{FF2B5EF4-FFF2-40B4-BE49-F238E27FC236}">
              <a16:creationId xmlns:a16="http://schemas.microsoft.com/office/drawing/2014/main" id="{CDEC5C80-8741-45F4-9E79-60B1B9C61BBF}"/>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3" name="テキスト ボックス 392">
          <a:extLst>
            <a:ext uri="{FF2B5EF4-FFF2-40B4-BE49-F238E27FC236}">
              <a16:creationId xmlns:a16="http://schemas.microsoft.com/office/drawing/2014/main" id="{4AA776A2-102A-4A6F-B557-86536AC4734D}"/>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4" name="直線コネクタ 393">
          <a:extLst>
            <a:ext uri="{FF2B5EF4-FFF2-40B4-BE49-F238E27FC236}">
              <a16:creationId xmlns:a16="http://schemas.microsoft.com/office/drawing/2014/main" id="{D11B4A0A-726F-4B4E-98E2-0487E3207F17}"/>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5" name="テキスト ボックス 394">
          <a:extLst>
            <a:ext uri="{FF2B5EF4-FFF2-40B4-BE49-F238E27FC236}">
              <a16:creationId xmlns:a16="http://schemas.microsoft.com/office/drawing/2014/main" id="{18341AF3-EBDA-436B-B463-BE75188C24BD}"/>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6" name="直線コネクタ 395">
          <a:extLst>
            <a:ext uri="{FF2B5EF4-FFF2-40B4-BE49-F238E27FC236}">
              <a16:creationId xmlns:a16="http://schemas.microsoft.com/office/drawing/2014/main" id="{6738F2E8-9640-4515-89D4-426174566F89}"/>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7" name="テキスト ボックス 396">
          <a:extLst>
            <a:ext uri="{FF2B5EF4-FFF2-40B4-BE49-F238E27FC236}">
              <a16:creationId xmlns:a16="http://schemas.microsoft.com/office/drawing/2014/main" id="{846A8DE2-B9C2-4C4C-891C-0F0665481AA7}"/>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8" name="直線コネクタ 397">
          <a:extLst>
            <a:ext uri="{FF2B5EF4-FFF2-40B4-BE49-F238E27FC236}">
              <a16:creationId xmlns:a16="http://schemas.microsoft.com/office/drawing/2014/main" id="{63297FA0-5113-4BF0-9CFC-B93FC6F06BBA}"/>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9" name="テキスト ボックス 398">
          <a:extLst>
            <a:ext uri="{FF2B5EF4-FFF2-40B4-BE49-F238E27FC236}">
              <a16:creationId xmlns:a16="http://schemas.microsoft.com/office/drawing/2014/main" id="{A61B9D56-0C81-4029-A400-81EB004D09CE}"/>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0" name="直線コネクタ 399">
          <a:extLst>
            <a:ext uri="{FF2B5EF4-FFF2-40B4-BE49-F238E27FC236}">
              <a16:creationId xmlns:a16="http://schemas.microsoft.com/office/drawing/2014/main" id="{1C51E0EE-B8DE-4CE9-978A-01D697A3AEAB}"/>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1" name="テキスト ボックス 400">
          <a:extLst>
            <a:ext uri="{FF2B5EF4-FFF2-40B4-BE49-F238E27FC236}">
              <a16:creationId xmlns:a16="http://schemas.microsoft.com/office/drawing/2014/main" id="{B1EAF9AE-31B4-45B4-8D9D-14859BDF54F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2" name="直線コネクタ 401">
          <a:extLst>
            <a:ext uri="{FF2B5EF4-FFF2-40B4-BE49-F238E27FC236}">
              <a16:creationId xmlns:a16="http://schemas.microsoft.com/office/drawing/2014/main" id="{40C9ACD3-578B-4D8A-9D77-9BFA241C664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3" name="【市民会館】&#10;有形固定資産減価償却率グラフ枠">
          <a:extLst>
            <a:ext uri="{FF2B5EF4-FFF2-40B4-BE49-F238E27FC236}">
              <a16:creationId xmlns:a16="http://schemas.microsoft.com/office/drawing/2014/main" id="{9323949B-0C31-49F8-BEE2-158E11E65547}"/>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54973</xdr:rowOff>
    </xdr:from>
    <xdr:to>
      <xdr:col>24</xdr:col>
      <xdr:colOff>62865</xdr:colOff>
      <xdr:row>108</xdr:row>
      <xdr:rowOff>97427</xdr:rowOff>
    </xdr:to>
    <xdr:cxnSp macro="">
      <xdr:nvCxnSpPr>
        <xdr:cNvPr id="404" name="直線コネクタ 403">
          <a:extLst>
            <a:ext uri="{FF2B5EF4-FFF2-40B4-BE49-F238E27FC236}">
              <a16:creationId xmlns:a16="http://schemas.microsoft.com/office/drawing/2014/main" id="{1446A70C-696D-4F73-8A22-215C3763B380}"/>
            </a:ext>
          </a:extLst>
        </xdr:cNvPr>
        <xdr:cNvCxnSpPr/>
      </xdr:nvCxnSpPr>
      <xdr:spPr>
        <a:xfrm flipV="1">
          <a:off x="4634865" y="17199973"/>
          <a:ext cx="0" cy="141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101254</xdr:rowOff>
    </xdr:from>
    <xdr:ext cx="405111" cy="259045"/>
    <xdr:sp macro="" textlink="">
      <xdr:nvSpPr>
        <xdr:cNvPr id="405" name="【市民会館】&#10;有形固定資産減価償却率最小値テキスト">
          <a:extLst>
            <a:ext uri="{FF2B5EF4-FFF2-40B4-BE49-F238E27FC236}">
              <a16:creationId xmlns:a16="http://schemas.microsoft.com/office/drawing/2014/main" id="{8147D8FF-D4A6-42C6-B8B9-8E630DACF6B7}"/>
            </a:ext>
          </a:extLst>
        </xdr:cNvPr>
        <xdr:cNvSpPr txBox="1"/>
      </xdr:nvSpPr>
      <xdr:spPr>
        <a:xfrm>
          <a:off x="4673600" y="186178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97427</xdr:rowOff>
    </xdr:from>
    <xdr:to>
      <xdr:col>24</xdr:col>
      <xdr:colOff>152400</xdr:colOff>
      <xdr:row>108</xdr:row>
      <xdr:rowOff>97427</xdr:rowOff>
    </xdr:to>
    <xdr:cxnSp macro="">
      <xdr:nvCxnSpPr>
        <xdr:cNvPr id="406" name="直線コネクタ 405">
          <a:extLst>
            <a:ext uri="{FF2B5EF4-FFF2-40B4-BE49-F238E27FC236}">
              <a16:creationId xmlns:a16="http://schemas.microsoft.com/office/drawing/2014/main" id="{30658F3D-0CF2-4337-808F-CB52F9E6FFAF}"/>
            </a:ext>
          </a:extLst>
        </xdr:cNvPr>
        <xdr:cNvCxnSpPr/>
      </xdr:nvCxnSpPr>
      <xdr:spPr>
        <a:xfrm>
          <a:off x="4546600" y="18614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1650</xdr:rowOff>
    </xdr:from>
    <xdr:ext cx="340478" cy="259045"/>
    <xdr:sp macro="" textlink="">
      <xdr:nvSpPr>
        <xdr:cNvPr id="407" name="【市民会館】&#10;有形固定資産減価償却率最大値テキスト">
          <a:extLst>
            <a:ext uri="{FF2B5EF4-FFF2-40B4-BE49-F238E27FC236}">
              <a16:creationId xmlns:a16="http://schemas.microsoft.com/office/drawing/2014/main" id="{46E5970B-146B-4A0A-8454-5FC365E548C6}"/>
            </a:ext>
          </a:extLst>
        </xdr:cNvPr>
        <xdr:cNvSpPr txBox="1"/>
      </xdr:nvSpPr>
      <xdr:spPr>
        <a:xfrm>
          <a:off x="4673600" y="1697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54973</xdr:rowOff>
    </xdr:from>
    <xdr:to>
      <xdr:col>24</xdr:col>
      <xdr:colOff>152400</xdr:colOff>
      <xdr:row>100</xdr:row>
      <xdr:rowOff>54973</xdr:rowOff>
    </xdr:to>
    <xdr:cxnSp macro="">
      <xdr:nvCxnSpPr>
        <xdr:cNvPr id="408" name="直線コネクタ 407">
          <a:extLst>
            <a:ext uri="{FF2B5EF4-FFF2-40B4-BE49-F238E27FC236}">
              <a16:creationId xmlns:a16="http://schemas.microsoft.com/office/drawing/2014/main" id="{F664AD7D-5038-4DF9-A573-CAF852C8AB68}"/>
            </a:ext>
          </a:extLst>
        </xdr:cNvPr>
        <xdr:cNvCxnSpPr/>
      </xdr:nvCxnSpPr>
      <xdr:spPr>
        <a:xfrm>
          <a:off x="4546600" y="1719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60977</xdr:rowOff>
    </xdr:from>
    <xdr:ext cx="405111" cy="259045"/>
    <xdr:sp macro="" textlink="">
      <xdr:nvSpPr>
        <xdr:cNvPr id="409" name="【市民会館】&#10;有形固定資産減価償却率平均値テキスト">
          <a:extLst>
            <a:ext uri="{FF2B5EF4-FFF2-40B4-BE49-F238E27FC236}">
              <a16:creationId xmlns:a16="http://schemas.microsoft.com/office/drawing/2014/main" id="{D9E24C56-371A-447B-B7A7-9DD6143903C9}"/>
            </a:ext>
          </a:extLst>
        </xdr:cNvPr>
        <xdr:cNvSpPr txBox="1"/>
      </xdr:nvSpPr>
      <xdr:spPr>
        <a:xfrm>
          <a:off x="4673600" y="178917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82550</xdr:rowOff>
    </xdr:from>
    <xdr:to>
      <xdr:col>24</xdr:col>
      <xdr:colOff>114300</xdr:colOff>
      <xdr:row>105</xdr:row>
      <xdr:rowOff>12700</xdr:rowOff>
    </xdr:to>
    <xdr:sp macro="" textlink="">
      <xdr:nvSpPr>
        <xdr:cNvPr id="410" name="フローチャート: 判断 409">
          <a:extLst>
            <a:ext uri="{FF2B5EF4-FFF2-40B4-BE49-F238E27FC236}">
              <a16:creationId xmlns:a16="http://schemas.microsoft.com/office/drawing/2014/main" id="{25098F52-7D4C-49BD-B94C-BD268FB70C77}"/>
            </a:ext>
          </a:extLst>
        </xdr:cNvPr>
        <xdr:cNvSpPr/>
      </xdr:nvSpPr>
      <xdr:spPr>
        <a:xfrm>
          <a:off x="45847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49893</xdr:rowOff>
    </xdr:from>
    <xdr:to>
      <xdr:col>20</xdr:col>
      <xdr:colOff>38100</xdr:colOff>
      <xdr:row>104</xdr:row>
      <xdr:rowOff>151493</xdr:rowOff>
    </xdr:to>
    <xdr:sp macro="" textlink="">
      <xdr:nvSpPr>
        <xdr:cNvPr id="411" name="フローチャート: 判断 410">
          <a:extLst>
            <a:ext uri="{FF2B5EF4-FFF2-40B4-BE49-F238E27FC236}">
              <a16:creationId xmlns:a16="http://schemas.microsoft.com/office/drawing/2014/main" id="{D37F52C0-F1A4-4154-BC21-C4FCD8506B8C}"/>
            </a:ext>
          </a:extLst>
        </xdr:cNvPr>
        <xdr:cNvSpPr/>
      </xdr:nvSpPr>
      <xdr:spPr>
        <a:xfrm>
          <a:off x="374650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40095</xdr:rowOff>
    </xdr:from>
    <xdr:to>
      <xdr:col>15</xdr:col>
      <xdr:colOff>101600</xdr:colOff>
      <xdr:row>104</xdr:row>
      <xdr:rowOff>141695</xdr:rowOff>
    </xdr:to>
    <xdr:sp macro="" textlink="">
      <xdr:nvSpPr>
        <xdr:cNvPr id="412" name="フローチャート: 判断 411">
          <a:extLst>
            <a:ext uri="{FF2B5EF4-FFF2-40B4-BE49-F238E27FC236}">
              <a16:creationId xmlns:a16="http://schemas.microsoft.com/office/drawing/2014/main" id="{92382E14-C224-4251-AC4E-B1A15627A1C3}"/>
            </a:ext>
          </a:extLst>
        </xdr:cNvPr>
        <xdr:cNvSpPr/>
      </xdr:nvSpPr>
      <xdr:spPr>
        <a:xfrm>
          <a:off x="2857500" y="1787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66221</xdr:rowOff>
    </xdr:from>
    <xdr:to>
      <xdr:col>10</xdr:col>
      <xdr:colOff>165100</xdr:colOff>
      <xdr:row>104</xdr:row>
      <xdr:rowOff>167821</xdr:rowOff>
    </xdr:to>
    <xdr:sp macro="" textlink="">
      <xdr:nvSpPr>
        <xdr:cNvPr id="413" name="フローチャート: 判断 412">
          <a:extLst>
            <a:ext uri="{FF2B5EF4-FFF2-40B4-BE49-F238E27FC236}">
              <a16:creationId xmlns:a16="http://schemas.microsoft.com/office/drawing/2014/main" id="{142A13CB-A374-4CD0-9185-7570CB3B289D}"/>
            </a:ext>
          </a:extLst>
        </xdr:cNvPr>
        <xdr:cNvSpPr/>
      </xdr:nvSpPr>
      <xdr:spPr>
        <a:xfrm>
          <a:off x="1968500" y="17897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113574</xdr:rowOff>
    </xdr:from>
    <xdr:to>
      <xdr:col>6</xdr:col>
      <xdr:colOff>38100</xdr:colOff>
      <xdr:row>105</xdr:row>
      <xdr:rowOff>43724</xdr:rowOff>
    </xdr:to>
    <xdr:sp macro="" textlink="">
      <xdr:nvSpPr>
        <xdr:cNvPr id="414" name="フローチャート: 判断 413">
          <a:extLst>
            <a:ext uri="{FF2B5EF4-FFF2-40B4-BE49-F238E27FC236}">
              <a16:creationId xmlns:a16="http://schemas.microsoft.com/office/drawing/2014/main" id="{B55E84C2-C7DF-4C8F-B640-CF6CF0828C1B}"/>
            </a:ext>
          </a:extLst>
        </xdr:cNvPr>
        <xdr:cNvSpPr/>
      </xdr:nvSpPr>
      <xdr:spPr>
        <a:xfrm>
          <a:off x="1079500" y="1794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4EFADF2D-8BD2-4D83-8049-9A7D9D8B730E}"/>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FF5F6A9E-449B-47F0-875B-4B7E9B9F2A61}"/>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3D05B2FC-EBC7-4560-BACC-A81E2D0BBFD9}"/>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DE020B66-1638-4B49-8730-906499CDFB61}"/>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080E379A-7A10-4F44-BA96-C3E0BC813CF8}"/>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121738</xdr:rowOff>
    </xdr:from>
    <xdr:to>
      <xdr:col>24</xdr:col>
      <xdr:colOff>114300</xdr:colOff>
      <xdr:row>104</xdr:row>
      <xdr:rowOff>51888</xdr:rowOff>
    </xdr:to>
    <xdr:sp macro="" textlink="">
      <xdr:nvSpPr>
        <xdr:cNvPr id="420" name="楕円 419">
          <a:extLst>
            <a:ext uri="{FF2B5EF4-FFF2-40B4-BE49-F238E27FC236}">
              <a16:creationId xmlns:a16="http://schemas.microsoft.com/office/drawing/2014/main" id="{DAFAE2D4-8305-487D-BA4C-E0260F6330A6}"/>
            </a:ext>
          </a:extLst>
        </xdr:cNvPr>
        <xdr:cNvSpPr/>
      </xdr:nvSpPr>
      <xdr:spPr>
        <a:xfrm>
          <a:off x="4584700" y="1778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144615</xdr:rowOff>
    </xdr:from>
    <xdr:ext cx="405111" cy="259045"/>
    <xdr:sp macro="" textlink="">
      <xdr:nvSpPr>
        <xdr:cNvPr id="421" name="【市民会館】&#10;有形固定資産減価償却率該当値テキスト">
          <a:extLst>
            <a:ext uri="{FF2B5EF4-FFF2-40B4-BE49-F238E27FC236}">
              <a16:creationId xmlns:a16="http://schemas.microsoft.com/office/drawing/2014/main" id="{BBC8BB2D-5EB6-4D68-9B33-E2E8E4F53483}"/>
            </a:ext>
          </a:extLst>
        </xdr:cNvPr>
        <xdr:cNvSpPr txBox="1"/>
      </xdr:nvSpPr>
      <xdr:spPr>
        <a:xfrm>
          <a:off x="4673600" y="17632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146231</xdr:rowOff>
    </xdr:from>
    <xdr:to>
      <xdr:col>20</xdr:col>
      <xdr:colOff>38100</xdr:colOff>
      <xdr:row>104</xdr:row>
      <xdr:rowOff>76381</xdr:rowOff>
    </xdr:to>
    <xdr:sp macro="" textlink="">
      <xdr:nvSpPr>
        <xdr:cNvPr id="422" name="楕円 421">
          <a:extLst>
            <a:ext uri="{FF2B5EF4-FFF2-40B4-BE49-F238E27FC236}">
              <a16:creationId xmlns:a16="http://schemas.microsoft.com/office/drawing/2014/main" id="{9EDC0204-CD2F-42CC-95AE-10C6CDE15428}"/>
            </a:ext>
          </a:extLst>
        </xdr:cNvPr>
        <xdr:cNvSpPr/>
      </xdr:nvSpPr>
      <xdr:spPr>
        <a:xfrm>
          <a:off x="3746500" y="17805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1088</xdr:rowOff>
    </xdr:from>
    <xdr:to>
      <xdr:col>24</xdr:col>
      <xdr:colOff>63500</xdr:colOff>
      <xdr:row>104</xdr:row>
      <xdr:rowOff>25581</xdr:rowOff>
    </xdr:to>
    <xdr:cxnSp macro="">
      <xdr:nvCxnSpPr>
        <xdr:cNvPr id="423" name="直線コネクタ 422">
          <a:extLst>
            <a:ext uri="{FF2B5EF4-FFF2-40B4-BE49-F238E27FC236}">
              <a16:creationId xmlns:a16="http://schemas.microsoft.com/office/drawing/2014/main" id="{22F0E315-E8C7-4D51-91E2-76230890476E}"/>
            </a:ext>
          </a:extLst>
        </xdr:cNvPr>
        <xdr:cNvCxnSpPr/>
      </xdr:nvCxnSpPr>
      <xdr:spPr>
        <a:xfrm flipV="1">
          <a:off x="3797300" y="17831888"/>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105411</xdr:rowOff>
    </xdr:from>
    <xdr:to>
      <xdr:col>15</xdr:col>
      <xdr:colOff>101600</xdr:colOff>
      <xdr:row>104</xdr:row>
      <xdr:rowOff>35561</xdr:rowOff>
    </xdr:to>
    <xdr:sp macro="" textlink="">
      <xdr:nvSpPr>
        <xdr:cNvPr id="424" name="楕円 423">
          <a:extLst>
            <a:ext uri="{FF2B5EF4-FFF2-40B4-BE49-F238E27FC236}">
              <a16:creationId xmlns:a16="http://schemas.microsoft.com/office/drawing/2014/main" id="{D3D81095-856A-4935-97A4-50F52A69250D}"/>
            </a:ext>
          </a:extLst>
        </xdr:cNvPr>
        <xdr:cNvSpPr/>
      </xdr:nvSpPr>
      <xdr:spPr>
        <a:xfrm>
          <a:off x="2857500" y="1776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156211</xdr:rowOff>
    </xdr:from>
    <xdr:to>
      <xdr:col>19</xdr:col>
      <xdr:colOff>177800</xdr:colOff>
      <xdr:row>104</xdr:row>
      <xdr:rowOff>25581</xdr:rowOff>
    </xdr:to>
    <xdr:cxnSp macro="">
      <xdr:nvCxnSpPr>
        <xdr:cNvPr id="425" name="直線コネクタ 424">
          <a:extLst>
            <a:ext uri="{FF2B5EF4-FFF2-40B4-BE49-F238E27FC236}">
              <a16:creationId xmlns:a16="http://schemas.microsoft.com/office/drawing/2014/main" id="{00E89F5D-CD93-40A9-BE6E-92A37F1FCAD3}"/>
            </a:ext>
          </a:extLst>
        </xdr:cNvPr>
        <xdr:cNvCxnSpPr/>
      </xdr:nvCxnSpPr>
      <xdr:spPr>
        <a:xfrm>
          <a:off x="2908300" y="17815561"/>
          <a:ext cx="889000" cy="40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59689</xdr:rowOff>
    </xdr:from>
    <xdr:to>
      <xdr:col>10</xdr:col>
      <xdr:colOff>165100</xdr:colOff>
      <xdr:row>103</xdr:row>
      <xdr:rowOff>161289</xdr:rowOff>
    </xdr:to>
    <xdr:sp macro="" textlink="">
      <xdr:nvSpPr>
        <xdr:cNvPr id="426" name="楕円 425">
          <a:extLst>
            <a:ext uri="{FF2B5EF4-FFF2-40B4-BE49-F238E27FC236}">
              <a16:creationId xmlns:a16="http://schemas.microsoft.com/office/drawing/2014/main" id="{7949B194-3ECC-4412-83F3-355CB48F3BA6}"/>
            </a:ext>
          </a:extLst>
        </xdr:cNvPr>
        <xdr:cNvSpPr/>
      </xdr:nvSpPr>
      <xdr:spPr>
        <a:xfrm>
          <a:off x="1968500" y="1771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110489</xdr:rowOff>
    </xdr:from>
    <xdr:to>
      <xdr:col>15</xdr:col>
      <xdr:colOff>50800</xdr:colOff>
      <xdr:row>103</xdr:row>
      <xdr:rowOff>156211</xdr:rowOff>
    </xdr:to>
    <xdr:cxnSp macro="">
      <xdr:nvCxnSpPr>
        <xdr:cNvPr id="427" name="直線コネクタ 426">
          <a:extLst>
            <a:ext uri="{FF2B5EF4-FFF2-40B4-BE49-F238E27FC236}">
              <a16:creationId xmlns:a16="http://schemas.microsoft.com/office/drawing/2014/main" id="{FCC49F4B-13F8-4954-A34E-56D083C09C51}"/>
            </a:ext>
          </a:extLst>
        </xdr:cNvPr>
        <xdr:cNvCxnSpPr/>
      </xdr:nvCxnSpPr>
      <xdr:spPr>
        <a:xfrm>
          <a:off x="2019300" y="1776983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25400</xdr:rowOff>
    </xdr:from>
    <xdr:to>
      <xdr:col>6</xdr:col>
      <xdr:colOff>38100</xdr:colOff>
      <xdr:row>103</xdr:row>
      <xdr:rowOff>127000</xdr:rowOff>
    </xdr:to>
    <xdr:sp macro="" textlink="">
      <xdr:nvSpPr>
        <xdr:cNvPr id="428" name="楕円 427">
          <a:extLst>
            <a:ext uri="{FF2B5EF4-FFF2-40B4-BE49-F238E27FC236}">
              <a16:creationId xmlns:a16="http://schemas.microsoft.com/office/drawing/2014/main" id="{8E3684A8-146D-4BB1-A8D2-F8FE0C5635FC}"/>
            </a:ext>
          </a:extLst>
        </xdr:cNvPr>
        <xdr:cNvSpPr/>
      </xdr:nvSpPr>
      <xdr:spPr>
        <a:xfrm>
          <a:off x="1079500" y="1768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76200</xdr:rowOff>
    </xdr:from>
    <xdr:to>
      <xdr:col>10</xdr:col>
      <xdr:colOff>114300</xdr:colOff>
      <xdr:row>103</xdr:row>
      <xdr:rowOff>110489</xdr:rowOff>
    </xdr:to>
    <xdr:cxnSp macro="">
      <xdr:nvCxnSpPr>
        <xdr:cNvPr id="429" name="直線コネクタ 428">
          <a:extLst>
            <a:ext uri="{FF2B5EF4-FFF2-40B4-BE49-F238E27FC236}">
              <a16:creationId xmlns:a16="http://schemas.microsoft.com/office/drawing/2014/main" id="{71B57545-D7F7-4431-8545-A5E9652CDE3D}"/>
            </a:ext>
          </a:extLst>
        </xdr:cNvPr>
        <xdr:cNvCxnSpPr/>
      </xdr:nvCxnSpPr>
      <xdr:spPr>
        <a:xfrm>
          <a:off x="1130300" y="17735550"/>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142620</xdr:rowOff>
    </xdr:from>
    <xdr:ext cx="405111" cy="259045"/>
    <xdr:sp macro="" textlink="">
      <xdr:nvSpPr>
        <xdr:cNvPr id="430" name="n_1aveValue【市民会館】&#10;有形固定資産減価償却率">
          <a:extLst>
            <a:ext uri="{FF2B5EF4-FFF2-40B4-BE49-F238E27FC236}">
              <a16:creationId xmlns:a16="http://schemas.microsoft.com/office/drawing/2014/main" id="{7EB2D793-7812-461C-85ED-090FDAD248F6}"/>
            </a:ext>
          </a:extLst>
        </xdr:cNvPr>
        <xdr:cNvSpPr txBox="1"/>
      </xdr:nvSpPr>
      <xdr:spPr>
        <a:xfrm>
          <a:off x="3582044" y="17973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132822</xdr:rowOff>
    </xdr:from>
    <xdr:ext cx="405111" cy="259045"/>
    <xdr:sp macro="" textlink="">
      <xdr:nvSpPr>
        <xdr:cNvPr id="431" name="n_2aveValue【市民会館】&#10;有形固定資産減価償却率">
          <a:extLst>
            <a:ext uri="{FF2B5EF4-FFF2-40B4-BE49-F238E27FC236}">
              <a16:creationId xmlns:a16="http://schemas.microsoft.com/office/drawing/2014/main" id="{9B749876-0C58-476F-8057-B19AC20028EF}"/>
            </a:ext>
          </a:extLst>
        </xdr:cNvPr>
        <xdr:cNvSpPr txBox="1"/>
      </xdr:nvSpPr>
      <xdr:spPr>
        <a:xfrm>
          <a:off x="2705744" y="17963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158948</xdr:rowOff>
    </xdr:from>
    <xdr:ext cx="405111" cy="259045"/>
    <xdr:sp macro="" textlink="">
      <xdr:nvSpPr>
        <xdr:cNvPr id="432" name="n_3aveValue【市民会館】&#10;有形固定資産減価償却率">
          <a:extLst>
            <a:ext uri="{FF2B5EF4-FFF2-40B4-BE49-F238E27FC236}">
              <a16:creationId xmlns:a16="http://schemas.microsoft.com/office/drawing/2014/main" id="{8B1647FB-1315-49D7-AEB2-A058F3AD688E}"/>
            </a:ext>
          </a:extLst>
        </xdr:cNvPr>
        <xdr:cNvSpPr txBox="1"/>
      </xdr:nvSpPr>
      <xdr:spPr>
        <a:xfrm>
          <a:off x="1816744" y="179897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34851</xdr:rowOff>
    </xdr:from>
    <xdr:ext cx="405111" cy="259045"/>
    <xdr:sp macro="" textlink="">
      <xdr:nvSpPr>
        <xdr:cNvPr id="433" name="n_4aveValue【市民会館】&#10;有形固定資産減価償却率">
          <a:extLst>
            <a:ext uri="{FF2B5EF4-FFF2-40B4-BE49-F238E27FC236}">
              <a16:creationId xmlns:a16="http://schemas.microsoft.com/office/drawing/2014/main" id="{35CD688D-73FA-4D16-9CAA-03458DE68874}"/>
            </a:ext>
          </a:extLst>
        </xdr:cNvPr>
        <xdr:cNvSpPr txBox="1"/>
      </xdr:nvSpPr>
      <xdr:spPr>
        <a:xfrm>
          <a:off x="927744" y="1803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92908</xdr:rowOff>
    </xdr:from>
    <xdr:ext cx="405111" cy="259045"/>
    <xdr:sp macro="" textlink="">
      <xdr:nvSpPr>
        <xdr:cNvPr id="434" name="n_1mainValue【市民会館】&#10;有形固定資産減価償却率">
          <a:extLst>
            <a:ext uri="{FF2B5EF4-FFF2-40B4-BE49-F238E27FC236}">
              <a16:creationId xmlns:a16="http://schemas.microsoft.com/office/drawing/2014/main" id="{09E5C452-8C24-402D-850F-770F08EA7651}"/>
            </a:ext>
          </a:extLst>
        </xdr:cNvPr>
        <xdr:cNvSpPr txBox="1"/>
      </xdr:nvSpPr>
      <xdr:spPr>
        <a:xfrm>
          <a:off x="3582044" y="1758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52088</xdr:rowOff>
    </xdr:from>
    <xdr:ext cx="405111" cy="259045"/>
    <xdr:sp macro="" textlink="">
      <xdr:nvSpPr>
        <xdr:cNvPr id="435" name="n_2mainValue【市民会館】&#10;有形固定資産減価償却率">
          <a:extLst>
            <a:ext uri="{FF2B5EF4-FFF2-40B4-BE49-F238E27FC236}">
              <a16:creationId xmlns:a16="http://schemas.microsoft.com/office/drawing/2014/main" id="{C6A75E0F-E774-46DF-B922-D36BB672F19D}"/>
            </a:ext>
          </a:extLst>
        </xdr:cNvPr>
        <xdr:cNvSpPr txBox="1"/>
      </xdr:nvSpPr>
      <xdr:spPr>
        <a:xfrm>
          <a:off x="2705744" y="17539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6366</xdr:rowOff>
    </xdr:from>
    <xdr:ext cx="405111" cy="259045"/>
    <xdr:sp macro="" textlink="">
      <xdr:nvSpPr>
        <xdr:cNvPr id="436" name="n_3mainValue【市民会館】&#10;有形固定資産減価償却率">
          <a:extLst>
            <a:ext uri="{FF2B5EF4-FFF2-40B4-BE49-F238E27FC236}">
              <a16:creationId xmlns:a16="http://schemas.microsoft.com/office/drawing/2014/main" id="{9619D322-6F14-401B-A97C-2CC5F07D276B}"/>
            </a:ext>
          </a:extLst>
        </xdr:cNvPr>
        <xdr:cNvSpPr txBox="1"/>
      </xdr:nvSpPr>
      <xdr:spPr>
        <a:xfrm>
          <a:off x="1816744" y="17494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143527</xdr:rowOff>
    </xdr:from>
    <xdr:ext cx="405111" cy="259045"/>
    <xdr:sp macro="" textlink="">
      <xdr:nvSpPr>
        <xdr:cNvPr id="437" name="n_4mainValue【市民会館】&#10;有形固定資産減価償却率">
          <a:extLst>
            <a:ext uri="{FF2B5EF4-FFF2-40B4-BE49-F238E27FC236}">
              <a16:creationId xmlns:a16="http://schemas.microsoft.com/office/drawing/2014/main" id="{79A55B3D-112D-481E-A4E1-2563BAE3BF37}"/>
            </a:ext>
          </a:extLst>
        </xdr:cNvPr>
        <xdr:cNvSpPr txBox="1"/>
      </xdr:nvSpPr>
      <xdr:spPr>
        <a:xfrm>
          <a:off x="927744" y="1745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8" name="正方形/長方形 437">
          <a:extLst>
            <a:ext uri="{FF2B5EF4-FFF2-40B4-BE49-F238E27FC236}">
              <a16:creationId xmlns:a16="http://schemas.microsoft.com/office/drawing/2014/main" id="{83A23BE8-694E-4072-BEC1-677BECAF29E9}"/>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9" name="正方形/長方形 438">
          <a:extLst>
            <a:ext uri="{FF2B5EF4-FFF2-40B4-BE49-F238E27FC236}">
              <a16:creationId xmlns:a16="http://schemas.microsoft.com/office/drawing/2014/main" id="{810E51E1-2F99-4D2B-BA94-428AB3B58B5C}"/>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0" name="正方形/長方形 439">
          <a:extLst>
            <a:ext uri="{FF2B5EF4-FFF2-40B4-BE49-F238E27FC236}">
              <a16:creationId xmlns:a16="http://schemas.microsoft.com/office/drawing/2014/main" id="{339B1466-38D7-421E-8EF6-FFAC69849284}"/>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1" name="正方形/長方形 440">
          <a:extLst>
            <a:ext uri="{FF2B5EF4-FFF2-40B4-BE49-F238E27FC236}">
              <a16:creationId xmlns:a16="http://schemas.microsoft.com/office/drawing/2014/main" id="{5EDF8464-02BA-4F78-B51D-4C1C1B4B1E6C}"/>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2" name="正方形/長方形 441">
          <a:extLst>
            <a:ext uri="{FF2B5EF4-FFF2-40B4-BE49-F238E27FC236}">
              <a16:creationId xmlns:a16="http://schemas.microsoft.com/office/drawing/2014/main" id="{F0F1CF11-1257-42C0-BC46-7B13581F493B}"/>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3" name="正方形/長方形 442">
          <a:extLst>
            <a:ext uri="{FF2B5EF4-FFF2-40B4-BE49-F238E27FC236}">
              <a16:creationId xmlns:a16="http://schemas.microsoft.com/office/drawing/2014/main" id="{0667D372-8B72-4AC4-8C2D-D0F69FCDC654}"/>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4" name="正方形/長方形 443">
          <a:extLst>
            <a:ext uri="{FF2B5EF4-FFF2-40B4-BE49-F238E27FC236}">
              <a16:creationId xmlns:a16="http://schemas.microsoft.com/office/drawing/2014/main" id="{10561044-6D31-4D09-BEA7-0B07CAD63AA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5" name="正方形/長方形 444">
          <a:extLst>
            <a:ext uri="{FF2B5EF4-FFF2-40B4-BE49-F238E27FC236}">
              <a16:creationId xmlns:a16="http://schemas.microsoft.com/office/drawing/2014/main" id="{DB6B5213-E728-4E50-A1E3-304E05ED904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6" name="テキスト ボックス 445">
          <a:extLst>
            <a:ext uri="{FF2B5EF4-FFF2-40B4-BE49-F238E27FC236}">
              <a16:creationId xmlns:a16="http://schemas.microsoft.com/office/drawing/2014/main" id="{B6EBBEB8-3A1D-4EE9-84ED-202927391325}"/>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7" name="直線コネクタ 446">
          <a:extLst>
            <a:ext uri="{FF2B5EF4-FFF2-40B4-BE49-F238E27FC236}">
              <a16:creationId xmlns:a16="http://schemas.microsoft.com/office/drawing/2014/main" id="{B245B178-955F-41A3-AD81-AEE1EAF55D5A}"/>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8" name="直線コネクタ 447">
          <a:extLst>
            <a:ext uri="{FF2B5EF4-FFF2-40B4-BE49-F238E27FC236}">
              <a16:creationId xmlns:a16="http://schemas.microsoft.com/office/drawing/2014/main" id="{657F853C-8C84-420B-BAD6-273E6FBCAA27}"/>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9" name="テキスト ボックス 448">
          <a:extLst>
            <a:ext uri="{FF2B5EF4-FFF2-40B4-BE49-F238E27FC236}">
              <a16:creationId xmlns:a16="http://schemas.microsoft.com/office/drawing/2014/main" id="{CF0020BD-E3B7-4CC5-834E-C965285F7846}"/>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0" name="直線コネクタ 449">
          <a:extLst>
            <a:ext uri="{FF2B5EF4-FFF2-40B4-BE49-F238E27FC236}">
              <a16:creationId xmlns:a16="http://schemas.microsoft.com/office/drawing/2014/main" id="{54A19D62-D101-4A23-8EF0-BB788DAC5C16}"/>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1" name="テキスト ボックス 450">
          <a:extLst>
            <a:ext uri="{FF2B5EF4-FFF2-40B4-BE49-F238E27FC236}">
              <a16:creationId xmlns:a16="http://schemas.microsoft.com/office/drawing/2014/main" id="{3105AC0A-6CD2-4CC9-BE9A-FDAD912C44C2}"/>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2" name="直線コネクタ 451">
          <a:extLst>
            <a:ext uri="{FF2B5EF4-FFF2-40B4-BE49-F238E27FC236}">
              <a16:creationId xmlns:a16="http://schemas.microsoft.com/office/drawing/2014/main" id="{D3E85390-0FAF-4BB6-9089-9AD57CCA8D31}"/>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3" name="テキスト ボックス 452">
          <a:extLst>
            <a:ext uri="{FF2B5EF4-FFF2-40B4-BE49-F238E27FC236}">
              <a16:creationId xmlns:a16="http://schemas.microsoft.com/office/drawing/2014/main" id="{8F4724E3-F33C-481D-9D17-B7134DC1CDD6}"/>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4" name="直線コネクタ 453">
          <a:extLst>
            <a:ext uri="{FF2B5EF4-FFF2-40B4-BE49-F238E27FC236}">
              <a16:creationId xmlns:a16="http://schemas.microsoft.com/office/drawing/2014/main" id="{46A08102-268C-4031-8950-096BC8DBDD1A}"/>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5" name="テキスト ボックス 454">
          <a:extLst>
            <a:ext uri="{FF2B5EF4-FFF2-40B4-BE49-F238E27FC236}">
              <a16:creationId xmlns:a16="http://schemas.microsoft.com/office/drawing/2014/main" id="{E217C859-2745-41F5-944D-2546BFA91AD5}"/>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6" name="直線コネクタ 455">
          <a:extLst>
            <a:ext uri="{FF2B5EF4-FFF2-40B4-BE49-F238E27FC236}">
              <a16:creationId xmlns:a16="http://schemas.microsoft.com/office/drawing/2014/main" id="{2086FD1A-BF20-45EE-8EC2-4CE54C2FF2AC}"/>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7" name="テキスト ボックス 456">
          <a:extLst>
            <a:ext uri="{FF2B5EF4-FFF2-40B4-BE49-F238E27FC236}">
              <a16:creationId xmlns:a16="http://schemas.microsoft.com/office/drawing/2014/main" id="{E5918CD7-6093-462E-8DDB-5C03ACFB0C73}"/>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a:extLst>
            <a:ext uri="{FF2B5EF4-FFF2-40B4-BE49-F238E27FC236}">
              <a16:creationId xmlns:a16="http://schemas.microsoft.com/office/drawing/2014/main" id="{55A97F3F-8DFB-4C56-8166-2B5784FB800F}"/>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9" name="テキスト ボックス 458">
          <a:extLst>
            <a:ext uri="{FF2B5EF4-FFF2-40B4-BE49-F238E27FC236}">
              <a16:creationId xmlns:a16="http://schemas.microsoft.com/office/drawing/2014/main" id="{F23E86CA-04A5-45EA-8138-1EFB7C216B5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市民会館】&#10;一人当たり面積グラフ枠">
          <a:extLst>
            <a:ext uri="{FF2B5EF4-FFF2-40B4-BE49-F238E27FC236}">
              <a16:creationId xmlns:a16="http://schemas.microsoft.com/office/drawing/2014/main" id="{769F2F04-4F10-4156-BC56-BCF1F34E7EEA}"/>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34289</xdr:rowOff>
    </xdr:from>
    <xdr:to>
      <xdr:col>54</xdr:col>
      <xdr:colOff>189865</xdr:colOff>
      <xdr:row>108</xdr:row>
      <xdr:rowOff>121920</xdr:rowOff>
    </xdr:to>
    <xdr:cxnSp macro="">
      <xdr:nvCxnSpPr>
        <xdr:cNvPr id="461" name="直線コネクタ 460">
          <a:extLst>
            <a:ext uri="{FF2B5EF4-FFF2-40B4-BE49-F238E27FC236}">
              <a16:creationId xmlns:a16="http://schemas.microsoft.com/office/drawing/2014/main" id="{023BAB06-35BF-40AA-BA8F-71E2B30F5BFA}"/>
            </a:ext>
          </a:extLst>
        </xdr:cNvPr>
        <xdr:cNvCxnSpPr/>
      </xdr:nvCxnSpPr>
      <xdr:spPr>
        <a:xfrm flipV="1">
          <a:off x="10476865" y="17350739"/>
          <a:ext cx="0" cy="1287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125747</xdr:rowOff>
    </xdr:from>
    <xdr:ext cx="469744" cy="259045"/>
    <xdr:sp macro="" textlink="">
      <xdr:nvSpPr>
        <xdr:cNvPr id="462" name="【市民会館】&#10;一人当たり面積最小値テキスト">
          <a:extLst>
            <a:ext uri="{FF2B5EF4-FFF2-40B4-BE49-F238E27FC236}">
              <a16:creationId xmlns:a16="http://schemas.microsoft.com/office/drawing/2014/main" id="{DA8B1EE8-60A7-489E-8B8F-A35909872F9B}"/>
            </a:ext>
          </a:extLst>
        </xdr:cNvPr>
        <xdr:cNvSpPr txBox="1"/>
      </xdr:nvSpPr>
      <xdr:spPr>
        <a:xfrm>
          <a:off x="10515600" y="1864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121920</xdr:rowOff>
    </xdr:from>
    <xdr:to>
      <xdr:col>55</xdr:col>
      <xdr:colOff>88900</xdr:colOff>
      <xdr:row>108</xdr:row>
      <xdr:rowOff>121920</xdr:rowOff>
    </xdr:to>
    <xdr:cxnSp macro="">
      <xdr:nvCxnSpPr>
        <xdr:cNvPr id="463" name="直線コネクタ 462">
          <a:extLst>
            <a:ext uri="{FF2B5EF4-FFF2-40B4-BE49-F238E27FC236}">
              <a16:creationId xmlns:a16="http://schemas.microsoft.com/office/drawing/2014/main" id="{15C5EE80-2324-495D-A78E-1B081E6BE060}"/>
            </a:ext>
          </a:extLst>
        </xdr:cNvPr>
        <xdr:cNvCxnSpPr/>
      </xdr:nvCxnSpPr>
      <xdr:spPr>
        <a:xfrm>
          <a:off x="10388600" y="1863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152416</xdr:rowOff>
    </xdr:from>
    <xdr:ext cx="469744" cy="259045"/>
    <xdr:sp macro="" textlink="">
      <xdr:nvSpPr>
        <xdr:cNvPr id="464" name="【市民会館】&#10;一人当たり面積最大値テキスト">
          <a:extLst>
            <a:ext uri="{FF2B5EF4-FFF2-40B4-BE49-F238E27FC236}">
              <a16:creationId xmlns:a16="http://schemas.microsoft.com/office/drawing/2014/main" id="{72AECDB9-B440-46BC-B828-386FBEFECEB4}"/>
            </a:ext>
          </a:extLst>
        </xdr:cNvPr>
        <xdr:cNvSpPr txBox="1"/>
      </xdr:nvSpPr>
      <xdr:spPr>
        <a:xfrm>
          <a:off x="10515600" y="17125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34289</xdr:rowOff>
    </xdr:from>
    <xdr:to>
      <xdr:col>55</xdr:col>
      <xdr:colOff>88900</xdr:colOff>
      <xdr:row>101</xdr:row>
      <xdr:rowOff>34289</xdr:rowOff>
    </xdr:to>
    <xdr:cxnSp macro="">
      <xdr:nvCxnSpPr>
        <xdr:cNvPr id="465" name="直線コネクタ 464">
          <a:extLst>
            <a:ext uri="{FF2B5EF4-FFF2-40B4-BE49-F238E27FC236}">
              <a16:creationId xmlns:a16="http://schemas.microsoft.com/office/drawing/2014/main" id="{291A5836-DF55-483C-950A-41CB4A39AB0E}"/>
            </a:ext>
          </a:extLst>
        </xdr:cNvPr>
        <xdr:cNvCxnSpPr/>
      </xdr:nvCxnSpPr>
      <xdr:spPr>
        <a:xfrm>
          <a:off x="10388600" y="17350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82566</xdr:rowOff>
    </xdr:from>
    <xdr:ext cx="469744" cy="259045"/>
    <xdr:sp macro="" textlink="">
      <xdr:nvSpPr>
        <xdr:cNvPr id="466" name="【市民会館】&#10;一人当たり面積平均値テキスト">
          <a:extLst>
            <a:ext uri="{FF2B5EF4-FFF2-40B4-BE49-F238E27FC236}">
              <a16:creationId xmlns:a16="http://schemas.microsoft.com/office/drawing/2014/main" id="{97662E05-B0EF-4FE2-BBF8-8E59778CA4A2}"/>
            </a:ext>
          </a:extLst>
        </xdr:cNvPr>
        <xdr:cNvSpPr txBox="1"/>
      </xdr:nvSpPr>
      <xdr:spPr>
        <a:xfrm>
          <a:off x="10515600" y="17913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59689</xdr:rowOff>
    </xdr:from>
    <xdr:to>
      <xdr:col>55</xdr:col>
      <xdr:colOff>50800</xdr:colOff>
      <xdr:row>105</xdr:row>
      <xdr:rowOff>161289</xdr:rowOff>
    </xdr:to>
    <xdr:sp macro="" textlink="">
      <xdr:nvSpPr>
        <xdr:cNvPr id="467" name="フローチャート: 判断 466">
          <a:extLst>
            <a:ext uri="{FF2B5EF4-FFF2-40B4-BE49-F238E27FC236}">
              <a16:creationId xmlns:a16="http://schemas.microsoft.com/office/drawing/2014/main" id="{DC75905E-9B47-47FA-928B-79BFDB3D4F30}"/>
            </a:ext>
          </a:extLst>
        </xdr:cNvPr>
        <xdr:cNvSpPr/>
      </xdr:nvSpPr>
      <xdr:spPr>
        <a:xfrm>
          <a:off x="104267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90170</xdr:rowOff>
    </xdr:from>
    <xdr:to>
      <xdr:col>50</xdr:col>
      <xdr:colOff>165100</xdr:colOff>
      <xdr:row>106</xdr:row>
      <xdr:rowOff>20320</xdr:rowOff>
    </xdr:to>
    <xdr:sp macro="" textlink="">
      <xdr:nvSpPr>
        <xdr:cNvPr id="468" name="フローチャート: 判断 467">
          <a:extLst>
            <a:ext uri="{FF2B5EF4-FFF2-40B4-BE49-F238E27FC236}">
              <a16:creationId xmlns:a16="http://schemas.microsoft.com/office/drawing/2014/main" id="{CB301510-5A49-4D90-B1AF-AD62BBA20AB7}"/>
            </a:ext>
          </a:extLst>
        </xdr:cNvPr>
        <xdr:cNvSpPr/>
      </xdr:nvSpPr>
      <xdr:spPr>
        <a:xfrm>
          <a:off x="95885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113030</xdr:rowOff>
    </xdr:from>
    <xdr:to>
      <xdr:col>46</xdr:col>
      <xdr:colOff>38100</xdr:colOff>
      <xdr:row>106</xdr:row>
      <xdr:rowOff>43180</xdr:rowOff>
    </xdr:to>
    <xdr:sp macro="" textlink="">
      <xdr:nvSpPr>
        <xdr:cNvPr id="469" name="フローチャート: 判断 468">
          <a:extLst>
            <a:ext uri="{FF2B5EF4-FFF2-40B4-BE49-F238E27FC236}">
              <a16:creationId xmlns:a16="http://schemas.microsoft.com/office/drawing/2014/main" id="{3254CAC9-5E81-44E2-B0CE-8EE94602D4B9}"/>
            </a:ext>
          </a:extLst>
        </xdr:cNvPr>
        <xdr:cNvSpPr/>
      </xdr:nvSpPr>
      <xdr:spPr>
        <a:xfrm>
          <a:off x="8699500" y="1811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135889</xdr:rowOff>
    </xdr:from>
    <xdr:to>
      <xdr:col>41</xdr:col>
      <xdr:colOff>101600</xdr:colOff>
      <xdr:row>106</xdr:row>
      <xdr:rowOff>66039</xdr:rowOff>
    </xdr:to>
    <xdr:sp macro="" textlink="">
      <xdr:nvSpPr>
        <xdr:cNvPr id="470" name="フローチャート: 判断 469">
          <a:extLst>
            <a:ext uri="{FF2B5EF4-FFF2-40B4-BE49-F238E27FC236}">
              <a16:creationId xmlns:a16="http://schemas.microsoft.com/office/drawing/2014/main" id="{6C71440E-CEA0-4310-ACDC-57A5A286CA85}"/>
            </a:ext>
          </a:extLst>
        </xdr:cNvPr>
        <xdr:cNvSpPr/>
      </xdr:nvSpPr>
      <xdr:spPr>
        <a:xfrm>
          <a:off x="7810500"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143511</xdr:rowOff>
    </xdr:from>
    <xdr:to>
      <xdr:col>36</xdr:col>
      <xdr:colOff>165100</xdr:colOff>
      <xdr:row>106</xdr:row>
      <xdr:rowOff>73661</xdr:rowOff>
    </xdr:to>
    <xdr:sp macro="" textlink="">
      <xdr:nvSpPr>
        <xdr:cNvPr id="471" name="フローチャート: 判断 470">
          <a:extLst>
            <a:ext uri="{FF2B5EF4-FFF2-40B4-BE49-F238E27FC236}">
              <a16:creationId xmlns:a16="http://schemas.microsoft.com/office/drawing/2014/main" id="{B4C946B5-8EE1-4CFE-98B1-66753A49E2EB}"/>
            </a:ext>
          </a:extLst>
        </xdr:cNvPr>
        <xdr:cNvSpPr/>
      </xdr:nvSpPr>
      <xdr:spPr>
        <a:xfrm>
          <a:off x="69215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E6C36094-55A7-45CD-A4FE-C47601EC4295}"/>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1C65DBD8-1877-455B-A58B-C521EA3BEF6B}"/>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41956E11-0D19-43B0-9A55-5DF1F13C3665}"/>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BB10A84B-7E39-4C0C-944B-9FCC6EE242A5}"/>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A72C623A-0D60-4345-9506-6F469E2FF22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132080</xdr:rowOff>
    </xdr:from>
    <xdr:to>
      <xdr:col>55</xdr:col>
      <xdr:colOff>50800</xdr:colOff>
      <xdr:row>107</xdr:row>
      <xdr:rowOff>62230</xdr:rowOff>
    </xdr:to>
    <xdr:sp macro="" textlink="">
      <xdr:nvSpPr>
        <xdr:cNvPr id="477" name="楕円 476">
          <a:extLst>
            <a:ext uri="{FF2B5EF4-FFF2-40B4-BE49-F238E27FC236}">
              <a16:creationId xmlns:a16="http://schemas.microsoft.com/office/drawing/2014/main" id="{CA052CA5-5202-418E-A39C-87D4B7BAF014}"/>
            </a:ext>
          </a:extLst>
        </xdr:cNvPr>
        <xdr:cNvSpPr/>
      </xdr:nvSpPr>
      <xdr:spPr>
        <a:xfrm>
          <a:off x="10426700" y="1830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110507</xdr:rowOff>
    </xdr:from>
    <xdr:ext cx="469744" cy="259045"/>
    <xdr:sp macro="" textlink="">
      <xdr:nvSpPr>
        <xdr:cNvPr id="478" name="【市民会館】&#10;一人当たり面積該当値テキスト">
          <a:extLst>
            <a:ext uri="{FF2B5EF4-FFF2-40B4-BE49-F238E27FC236}">
              <a16:creationId xmlns:a16="http://schemas.microsoft.com/office/drawing/2014/main" id="{88BB15A5-2146-423E-A034-16D25D49B8AE}"/>
            </a:ext>
          </a:extLst>
        </xdr:cNvPr>
        <xdr:cNvSpPr txBox="1"/>
      </xdr:nvSpPr>
      <xdr:spPr>
        <a:xfrm>
          <a:off x="10515600" y="1828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120650</xdr:rowOff>
    </xdr:from>
    <xdr:to>
      <xdr:col>50</xdr:col>
      <xdr:colOff>165100</xdr:colOff>
      <xdr:row>106</xdr:row>
      <xdr:rowOff>50800</xdr:rowOff>
    </xdr:to>
    <xdr:sp macro="" textlink="">
      <xdr:nvSpPr>
        <xdr:cNvPr id="479" name="楕円 478">
          <a:extLst>
            <a:ext uri="{FF2B5EF4-FFF2-40B4-BE49-F238E27FC236}">
              <a16:creationId xmlns:a16="http://schemas.microsoft.com/office/drawing/2014/main" id="{57F6A0AB-A521-42EA-8568-685ADC2150DA}"/>
            </a:ext>
          </a:extLst>
        </xdr:cNvPr>
        <xdr:cNvSpPr/>
      </xdr:nvSpPr>
      <xdr:spPr>
        <a:xfrm>
          <a:off x="9588500" y="1812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0</xdr:rowOff>
    </xdr:from>
    <xdr:to>
      <xdr:col>55</xdr:col>
      <xdr:colOff>0</xdr:colOff>
      <xdr:row>107</xdr:row>
      <xdr:rowOff>11430</xdr:rowOff>
    </xdr:to>
    <xdr:cxnSp macro="">
      <xdr:nvCxnSpPr>
        <xdr:cNvPr id="480" name="直線コネクタ 479">
          <a:extLst>
            <a:ext uri="{FF2B5EF4-FFF2-40B4-BE49-F238E27FC236}">
              <a16:creationId xmlns:a16="http://schemas.microsoft.com/office/drawing/2014/main" id="{10CC0203-C7F8-4165-B8A0-086E4ED5049D}"/>
            </a:ext>
          </a:extLst>
        </xdr:cNvPr>
        <xdr:cNvCxnSpPr/>
      </xdr:nvCxnSpPr>
      <xdr:spPr>
        <a:xfrm>
          <a:off x="9639300" y="18173700"/>
          <a:ext cx="8382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113030</xdr:rowOff>
    </xdr:from>
    <xdr:to>
      <xdr:col>46</xdr:col>
      <xdr:colOff>38100</xdr:colOff>
      <xdr:row>106</xdr:row>
      <xdr:rowOff>43180</xdr:rowOff>
    </xdr:to>
    <xdr:sp macro="" textlink="">
      <xdr:nvSpPr>
        <xdr:cNvPr id="481" name="楕円 480">
          <a:extLst>
            <a:ext uri="{FF2B5EF4-FFF2-40B4-BE49-F238E27FC236}">
              <a16:creationId xmlns:a16="http://schemas.microsoft.com/office/drawing/2014/main" id="{A5E2D357-72EA-4800-B925-884776CFDACA}"/>
            </a:ext>
          </a:extLst>
        </xdr:cNvPr>
        <xdr:cNvSpPr/>
      </xdr:nvSpPr>
      <xdr:spPr>
        <a:xfrm>
          <a:off x="8699500" y="1811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163830</xdr:rowOff>
    </xdr:from>
    <xdr:to>
      <xdr:col>50</xdr:col>
      <xdr:colOff>114300</xdr:colOff>
      <xdr:row>106</xdr:row>
      <xdr:rowOff>0</xdr:rowOff>
    </xdr:to>
    <xdr:cxnSp macro="">
      <xdr:nvCxnSpPr>
        <xdr:cNvPr id="482" name="直線コネクタ 481">
          <a:extLst>
            <a:ext uri="{FF2B5EF4-FFF2-40B4-BE49-F238E27FC236}">
              <a16:creationId xmlns:a16="http://schemas.microsoft.com/office/drawing/2014/main" id="{08E8964A-4B87-4EBC-B54E-5CFDB3CBA27F}"/>
            </a:ext>
          </a:extLst>
        </xdr:cNvPr>
        <xdr:cNvCxnSpPr/>
      </xdr:nvCxnSpPr>
      <xdr:spPr>
        <a:xfrm>
          <a:off x="8750300" y="181660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113030</xdr:rowOff>
    </xdr:from>
    <xdr:to>
      <xdr:col>41</xdr:col>
      <xdr:colOff>101600</xdr:colOff>
      <xdr:row>106</xdr:row>
      <xdr:rowOff>43180</xdr:rowOff>
    </xdr:to>
    <xdr:sp macro="" textlink="">
      <xdr:nvSpPr>
        <xdr:cNvPr id="483" name="楕円 482">
          <a:extLst>
            <a:ext uri="{FF2B5EF4-FFF2-40B4-BE49-F238E27FC236}">
              <a16:creationId xmlns:a16="http://schemas.microsoft.com/office/drawing/2014/main" id="{4E9943FF-4035-4896-A46C-82DBC36B69B4}"/>
            </a:ext>
          </a:extLst>
        </xdr:cNvPr>
        <xdr:cNvSpPr/>
      </xdr:nvSpPr>
      <xdr:spPr>
        <a:xfrm>
          <a:off x="7810500" y="1811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163830</xdr:rowOff>
    </xdr:from>
    <xdr:to>
      <xdr:col>45</xdr:col>
      <xdr:colOff>177800</xdr:colOff>
      <xdr:row>105</xdr:row>
      <xdr:rowOff>163830</xdr:rowOff>
    </xdr:to>
    <xdr:cxnSp macro="">
      <xdr:nvCxnSpPr>
        <xdr:cNvPr id="484" name="直線コネクタ 483">
          <a:extLst>
            <a:ext uri="{FF2B5EF4-FFF2-40B4-BE49-F238E27FC236}">
              <a16:creationId xmlns:a16="http://schemas.microsoft.com/office/drawing/2014/main" id="{E94DE340-F462-4D4F-ACEA-590B45CCED17}"/>
            </a:ext>
          </a:extLst>
        </xdr:cNvPr>
        <xdr:cNvCxnSpPr/>
      </xdr:nvCxnSpPr>
      <xdr:spPr>
        <a:xfrm>
          <a:off x="7861300" y="181660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105411</xdr:rowOff>
    </xdr:from>
    <xdr:to>
      <xdr:col>36</xdr:col>
      <xdr:colOff>165100</xdr:colOff>
      <xdr:row>106</xdr:row>
      <xdr:rowOff>35561</xdr:rowOff>
    </xdr:to>
    <xdr:sp macro="" textlink="">
      <xdr:nvSpPr>
        <xdr:cNvPr id="485" name="楕円 484">
          <a:extLst>
            <a:ext uri="{FF2B5EF4-FFF2-40B4-BE49-F238E27FC236}">
              <a16:creationId xmlns:a16="http://schemas.microsoft.com/office/drawing/2014/main" id="{CF6B86F7-294F-4605-880E-A0A382AE1B11}"/>
            </a:ext>
          </a:extLst>
        </xdr:cNvPr>
        <xdr:cNvSpPr/>
      </xdr:nvSpPr>
      <xdr:spPr>
        <a:xfrm>
          <a:off x="6921500" y="1810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156211</xdr:rowOff>
    </xdr:from>
    <xdr:to>
      <xdr:col>41</xdr:col>
      <xdr:colOff>50800</xdr:colOff>
      <xdr:row>105</xdr:row>
      <xdr:rowOff>163830</xdr:rowOff>
    </xdr:to>
    <xdr:cxnSp macro="">
      <xdr:nvCxnSpPr>
        <xdr:cNvPr id="486" name="直線コネクタ 485">
          <a:extLst>
            <a:ext uri="{FF2B5EF4-FFF2-40B4-BE49-F238E27FC236}">
              <a16:creationId xmlns:a16="http://schemas.microsoft.com/office/drawing/2014/main" id="{E8A3E9BC-C190-467D-A74A-F4B2A04A1D29}"/>
            </a:ext>
          </a:extLst>
        </xdr:cNvPr>
        <xdr:cNvCxnSpPr/>
      </xdr:nvCxnSpPr>
      <xdr:spPr>
        <a:xfrm>
          <a:off x="6972300" y="181584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36847</xdr:rowOff>
    </xdr:from>
    <xdr:ext cx="469744" cy="259045"/>
    <xdr:sp macro="" textlink="">
      <xdr:nvSpPr>
        <xdr:cNvPr id="487" name="n_1aveValue【市民会館】&#10;一人当たり面積">
          <a:extLst>
            <a:ext uri="{FF2B5EF4-FFF2-40B4-BE49-F238E27FC236}">
              <a16:creationId xmlns:a16="http://schemas.microsoft.com/office/drawing/2014/main" id="{9A846ABE-D4B4-4574-ADCC-0A46534020A9}"/>
            </a:ext>
          </a:extLst>
        </xdr:cNvPr>
        <xdr:cNvSpPr txBox="1"/>
      </xdr:nvSpPr>
      <xdr:spPr>
        <a:xfrm>
          <a:off x="9391727" y="1786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34307</xdr:rowOff>
    </xdr:from>
    <xdr:ext cx="469744" cy="259045"/>
    <xdr:sp macro="" textlink="">
      <xdr:nvSpPr>
        <xdr:cNvPr id="488" name="n_2aveValue【市民会館】&#10;一人当たり面積">
          <a:extLst>
            <a:ext uri="{FF2B5EF4-FFF2-40B4-BE49-F238E27FC236}">
              <a16:creationId xmlns:a16="http://schemas.microsoft.com/office/drawing/2014/main" id="{85603955-7A1C-4A23-9F2E-AA7BA3ACF5E5}"/>
            </a:ext>
          </a:extLst>
        </xdr:cNvPr>
        <xdr:cNvSpPr txBox="1"/>
      </xdr:nvSpPr>
      <xdr:spPr>
        <a:xfrm>
          <a:off x="8515427" y="1820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57166</xdr:rowOff>
    </xdr:from>
    <xdr:ext cx="469744" cy="259045"/>
    <xdr:sp macro="" textlink="">
      <xdr:nvSpPr>
        <xdr:cNvPr id="489" name="n_3aveValue【市民会館】&#10;一人当たり面積">
          <a:extLst>
            <a:ext uri="{FF2B5EF4-FFF2-40B4-BE49-F238E27FC236}">
              <a16:creationId xmlns:a16="http://schemas.microsoft.com/office/drawing/2014/main" id="{63E5F7B0-3E35-477D-A3A8-E93987B96810}"/>
            </a:ext>
          </a:extLst>
        </xdr:cNvPr>
        <xdr:cNvSpPr txBox="1"/>
      </xdr:nvSpPr>
      <xdr:spPr>
        <a:xfrm>
          <a:off x="7626427" y="18230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64788</xdr:rowOff>
    </xdr:from>
    <xdr:ext cx="469744" cy="259045"/>
    <xdr:sp macro="" textlink="">
      <xdr:nvSpPr>
        <xdr:cNvPr id="490" name="n_4aveValue【市民会館】&#10;一人当たり面積">
          <a:extLst>
            <a:ext uri="{FF2B5EF4-FFF2-40B4-BE49-F238E27FC236}">
              <a16:creationId xmlns:a16="http://schemas.microsoft.com/office/drawing/2014/main" id="{C0122E2F-2DE6-4CA4-B0D8-720CA045FE64}"/>
            </a:ext>
          </a:extLst>
        </xdr:cNvPr>
        <xdr:cNvSpPr txBox="1"/>
      </xdr:nvSpPr>
      <xdr:spPr>
        <a:xfrm>
          <a:off x="6737427" y="1823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41927</xdr:rowOff>
    </xdr:from>
    <xdr:ext cx="469744" cy="259045"/>
    <xdr:sp macro="" textlink="">
      <xdr:nvSpPr>
        <xdr:cNvPr id="491" name="n_1mainValue【市民会館】&#10;一人当たり面積">
          <a:extLst>
            <a:ext uri="{FF2B5EF4-FFF2-40B4-BE49-F238E27FC236}">
              <a16:creationId xmlns:a16="http://schemas.microsoft.com/office/drawing/2014/main" id="{E18E9036-B589-44BF-B407-706BD37DD81D}"/>
            </a:ext>
          </a:extLst>
        </xdr:cNvPr>
        <xdr:cNvSpPr txBox="1"/>
      </xdr:nvSpPr>
      <xdr:spPr>
        <a:xfrm>
          <a:off x="9391727" y="1821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59707</xdr:rowOff>
    </xdr:from>
    <xdr:ext cx="469744" cy="259045"/>
    <xdr:sp macro="" textlink="">
      <xdr:nvSpPr>
        <xdr:cNvPr id="492" name="n_2mainValue【市民会館】&#10;一人当たり面積">
          <a:extLst>
            <a:ext uri="{FF2B5EF4-FFF2-40B4-BE49-F238E27FC236}">
              <a16:creationId xmlns:a16="http://schemas.microsoft.com/office/drawing/2014/main" id="{4FF32171-E250-404D-8D5D-B637518B3D0D}"/>
            </a:ext>
          </a:extLst>
        </xdr:cNvPr>
        <xdr:cNvSpPr txBox="1"/>
      </xdr:nvSpPr>
      <xdr:spPr>
        <a:xfrm>
          <a:off x="8515427" y="1789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59707</xdr:rowOff>
    </xdr:from>
    <xdr:ext cx="469744" cy="259045"/>
    <xdr:sp macro="" textlink="">
      <xdr:nvSpPr>
        <xdr:cNvPr id="493" name="n_3mainValue【市民会館】&#10;一人当たり面積">
          <a:extLst>
            <a:ext uri="{FF2B5EF4-FFF2-40B4-BE49-F238E27FC236}">
              <a16:creationId xmlns:a16="http://schemas.microsoft.com/office/drawing/2014/main" id="{0BFD4544-E4FB-4386-A48D-9B0361529CFA}"/>
            </a:ext>
          </a:extLst>
        </xdr:cNvPr>
        <xdr:cNvSpPr txBox="1"/>
      </xdr:nvSpPr>
      <xdr:spPr>
        <a:xfrm>
          <a:off x="7626427" y="1789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52088</xdr:rowOff>
    </xdr:from>
    <xdr:ext cx="469744" cy="259045"/>
    <xdr:sp macro="" textlink="">
      <xdr:nvSpPr>
        <xdr:cNvPr id="494" name="n_4mainValue【市民会館】&#10;一人当たり面積">
          <a:extLst>
            <a:ext uri="{FF2B5EF4-FFF2-40B4-BE49-F238E27FC236}">
              <a16:creationId xmlns:a16="http://schemas.microsoft.com/office/drawing/2014/main" id="{5E7D1B36-2CCE-4C57-8A84-51B9E218D388}"/>
            </a:ext>
          </a:extLst>
        </xdr:cNvPr>
        <xdr:cNvSpPr txBox="1"/>
      </xdr:nvSpPr>
      <xdr:spPr>
        <a:xfrm>
          <a:off x="6737427" y="1788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a:extLst>
            <a:ext uri="{FF2B5EF4-FFF2-40B4-BE49-F238E27FC236}">
              <a16:creationId xmlns:a16="http://schemas.microsoft.com/office/drawing/2014/main" id="{0C420FF8-A358-4624-AC58-AA6AA52B6D2F}"/>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a:extLst>
            <a:ext uri="{FF2B5EF4-FFF2-40B4-BE49-F238E27FC236}">
              <a16:creationId xmlns:a16="http://schemas.microsoft.com/office/drawing/2014/main" id="{1E5BD8B5-8805-470D-A2F7-CC8205083323}"/>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a:extLst>
            <a:ext uri="{FF2B5EF4-FFF2-40B4-BE49-F238E27FC236}">
              <a16:creationId xmlns:a16="http://schemas.microsoft.com/office/drawing/2014/main" id="{8BA2D86D-6C14-4C88-A834-DB9B16A5A91F}"/>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a:extLst>
            <a:ext uri="{FF2B5EF4-FFF2-40B4-BE49-F238E27FC236}">
              <a16:creationId xmlns:a16="http://schemas.microsoft.com/office/drawing/2014/main" id="{E93A5357-6397-4274-B7B7-70B21EB82E18}"/>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a:extLst>
            <a:ext uri="{FF2B5EF4-FFF2-40B4-BE49-F238E27FC236}">
              <a16:creationId xmlns:a16="http://schemas.microsoft.com/office/drawing/2014/main" id="{00C2353B-37B2-4BE3-9FA3-FB2E43C41AE8}"/>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a:extLst>
            <a:ext uri="{FF2B5EF4-FFF2-40B4-BE49-F238E27FC236}">
              <a16:creationId xmlns:a16="http://schemas.microsoft.com/office/drawing/2014/main" id="{CDB1B74A-ACB7-40E4-A3FB-DAE03068BFBD}"/>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a:extLst>
            <a:ext uri="{FF2B5EF4-FFF2-40B4-BE49-F238E27FC236}">
              <a16:creationId xmlns:a16="http://schemas.microsoft.com/office/drawing/2014/main" id="{95872303-E4D0-473B-9EE9-388E827BEA93}"/>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a:extLst>
            <a:ext uri="{FF2B5EF4-FFF2-40B4-BE49-F238E27FC236}">
              <a16:creationId xmlns:a16="http://schemas.microsoft.com/office/drawing/2014/main" id="{E9F3B2E7-0187-4765-ADE7-7612F3DC3EC4}"/>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3" name="テキスト ボックス 502">
          <a:extLst>
            <a:ext uri="{FF2B5EF4-FFF2-40B4-BE49-F238E27FC236}">
              <a16:creationId xmlns:a16="http://schemas.microsoft.com/office/drawing/2014/main" id="{A13EBD55-3D17-4CD0-9904-27C6CE79CEFD}"/>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4" name="直線コネクタ 503">
          <a:extLst>
            <a:ext uri="{FF2B5EF4-FFF2-40B4-BE49-F238E27FC236}">
              <a16:creationId xmlns:a16="http://schemas.microsoft.com/office/drawing/2014/main" id="{C287FA67-21DC-476E-9983-300F71802633}"/>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5" name="テキスト ボックス 504">
          <a:extLst>
            <a:ext uri="{FF2B5EF4-FFF2-40B4-BE49-F238E27FC236}">
              <a16:creationId xmlns:a16="http://schemas.microsoft.com/office/drawing/2014/main" id="{ECF9A91B-F600-45F3-B457-E83B17D5992D}"/>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6" name="直線コネクタ 505">
          <a:extLst>
            <a:ext uri="{FF2B5EF4-FFF2-40B4-BE49-F238E27FC236}">
              <a16:creationId xmlns:a16="http://schemas.microsoft.com/office/drawing/2014/main" id="{79C5269D-3473-4047-B092-935B810C305D}"/>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7" name="テキスト ボックス 506">
          <a:extLst>
            <a:ext uri="{FF2B5EF4-FFF2-40B4-BE49-F238E27FC236}">
              <a16:creationId xmlns:a16="http://schemas.microsoft.com/office/drawing/2014/main" id="{B2D458AA-4DCA-4E47-9FD6-7BEC2083840F}"/>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8" name="直線コネクタ 507">
          <a:extLst>
            <a:ext uri="{FF2B5EF4-FFF2-40B4-BE49-F238E27FC236}">
              <a16:creationId xmlns:a16="http://schemas.microsoft.com/office/drawing/2014/main" id="{123D9B3A-DE86-4DDE-A718-9DF0A96FD5EF}"/>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9" name="テキスト ボックス 508">
          <a:extLst>
            <a:ext uri="{FF2B5EF4-FFF2-40B4-BE49-F238E27FC236}">
              <a16:creationId xmlns:a16="http://schemas.microsoft.com/office/drawing/2014/main" id="{C6102BA2-ACD9-459B-968F-88BB2811201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0" name="直線コネクタ 509">
          <a:extLst>
            <a:ext uri="{FF2B5EF4-FFF2-40B4-BE49-F238E27FC236}">
              <a16:creationId xmlns:a16="http://schemas.microsoft.com/office/drawing/2014/main" id="{AAE00436-9905-47FD-ACBD-A67FED4EDD0D}"/>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1" name="テキスト ボックス 510">
          <a:extLst>
            <a:ext uri="{FF2B5EF4-FFF2-40B4-BE49-F238E27FC236}">
              <a16:creationId xmlns:a16="http://schemas.microsoft.com/office/drawing/2014/main" id="{ABBDAD9E-F8C7-4D64-A56B-ABE0595BCA88}"/>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2" name="直線コネクタ 511">
          <a:extLst>
            <a:ext uri="{FF2B5EF4-FFF2-40B4-BE49-F238E27FC236}">
              <a16:creationId xmlns:a16="http://schemas.microsoft.com/office/drawing/2014/main" id="{E6D90114-4C71-4150-B54E-318181455133}"/>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3" name="テキスト ボックス 512">
          <a:extLst>
            <a:ext uri="{FF2B5EF4-FFF2-40B4-BE49-F238E27FC236}">
              <a16:creationId xmlns:a16="http://schemas.microsoft.com/office/drawing/2014/main" id="{229E8DF1-B04F-4451-96D1-B1C7317C671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4" name="直線コネクタ 513">
          <a:extLst>
            <a:ext uri="{FF2B5EF4-FFF2-40B4-BE49-F238E27FC236}">
              <a16:creationId xmlns:a16="http://schemas.microsoft.com/office/drawing/2014/main" id="{451EE3E8-0A5A-4830-93B0-2EA27731C4D3}"/>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5" name="テキスト ボックス 514">
          <a:extLst>
            <a:ext uri="{FF2B5EF4-FFF2-40B4-BE49-F238E27FC236}">
              <a16:creationId xmlns:a16="http://schemas.microsoft.com/office/drawing/2014/main" id="{C1BDFBA5-3EAE-44B0-8B07-C3E61E7C84A9}"/>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6" name="直線コネクタ 515">
          <a:extLst>
            <a:ext uri="{FF2B5EF4-FFF2-40B4-BE49-F238E27FC236}">
              <a16:creationId xmlns:a16="http://schemas.microsoft.com/office/drawing/2014/main" id="{00F309B5-FBBB-4FD6-8E61-BA31C4908A44}"/>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7" name="テキスト ボックス 516">
          <a:extLst>
            <a:ext uri="{FF2B5EF4-FFF2-40B4-BE49-F238E27FC236}">
              <a16:creationId xmlns:a16="http://schemas.microsoft.com/office/drawing/2014/main" id="{C35EC35A-05EA-49FB-8C43-6884F5645C2F}"/>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8" name="【一般廃棄物処理施設】&#10;有形固定資産減価償却率グラフ枠">
          <a:extLst>
            <a:ext uri="{FF2B5EF4-FFF2-40B4-BE49-F238E27FC236}">
              <a16:creationId xmlns:a16="http://schemas.microsoft.com/office/drawing/2014/main" id="{30F690F8-8E0E-40BD-AE77-B8777EA07A78}"/>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121920</xdr:rowOff>
    </xdr:from>
    <xdr:to>
      <xdr:col>85</xdr:col>
      <xdr:colOff>126364</xdr:colOff>
      <xdr:row>41</xdr:row>
      <xdr:rowOff>161925</xdr:rowOff>
    </xdr:to>
    <xdr:cxnSp macro="">
      <xdr:nvCxnSpPr>
        <xdr:cNvPr id="519" name="直線コネクタ 518">
          <a:extLst>
            <a:ext uri="{FF2B5EF4-FFF2-40B4-BE49-F238E27FC236}">
              <a16:creationId xmlns:a16="http://schemas.microsoft.com/office/drawing/2014/main" id="{C0BD4433-1285-4FDF-BA54-C40F712AA197}"/>
            </a:ext>
          </a:extLst>
        </xdr:cNvPr>
        <xdr:cNvCxnSpPr/>
      </xdr:nvCxnSpPr>
      <xdr:spPr>
        <a:xfrm flipV="1">
          <a:off x="16318864" y="5608320"/>
          <a:ext cx="0" cy="1583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165752</xdr:rowOff>
    </xdr:from>
    <xdr:ext cx="405111" cy="259045"/>
    <xdr:sp macro="" textlink="">
      <xdr:nvSpPr>
        <xdr:cNvPr id="520" name="【一般廃棄物処理施設】&#10;有形固定資産減価償却率最小値テキスト">
          <a:extLst>
            <a:ext uri="{FF2B5EF4-FFF2-40B4-BE49-F238E27FC236}">
              <a16:creationId xmlns:a16="http://schemas.microsoft.com/office/drawing/2014/main" id="{0F7DF49C-C021-4F75-B3A6-3A2E73280015}"/>
            </a:ext>
          </a:extLst>
        </xdr:cNvPr>
        <xdr:cNvSpPr txBox="1"/>
      </xdr:nvSpPr>
      <xdr:spPr>
        <a:xfrm>
          <a:off x="16357600" y="719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161925</xdr:rowOff>
    </xdr:from>
    <xdr:to>
      <xdr:col>86</xdr:col>
      <xdr:colOff>25400</xdr:colOff>
      <xdr:row>41</xdr:row>
      <xdr:rowOff>161925</xdr:rowOff>
    </xdr:to>
    <xdr:cxnSp macro="">
      <xdr:nvCxnSpPr>
        <xdr:cNvPr id="521" name="直線コネクタ 520">
          <a:extLst>
            <a:ext uri="{FF2B5EF4-FFF2-40B4-BE49-F238E27FC236}">
              <a16:creationId xmlns:a16="http://schemas.microsoft.com/office/drawing/2014/main" id="{07AEB3B0-A161-43EA-9015-25E5CDD3A7D1}"/>
            </a:ext>
          </a:extLst>
        </xdr:cNvPr>
        <xdr:cNvCxnSpPr/>
      </xdr:nvCxnSpPr>
      <xdr:spPr>
        <a:xfrm>
          <a:off x="16230600" y="7191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68597</xdr:rowOff>
    </xdr:from>
    <xdr:ext cx="405111" cy="259045"/>
    <xdr:sp macro="" textlink="">
      <xdr:nvSpPr>
        <xdr:cNvPr id="522" name="【一般廃棄物処理施設】&#10;有形固定資産減価償却率最大値テキスト">
          <a:extLst>
            <a:ext uri="{FF2B5EF4-FFF2-40B4-BE49-F238E27FC236}">
              <a16:creationId xmlns:a16="http://schemas.microsoft.com/office/drawing/2014/main" id="{E2445F71-5C39-4BE8-965D-D66D78DA27F6}"/>
            </a:ext>
          </a:extLst>
        </xdr:cNvPr>
        <xdr:cNvSpPr txBox="1"/>
      </xdr:nvSpPr>
      <xdr:spPr>
        <a:xfrm>
          <a:off x="16357600" y="5383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121920</xdr:rowOff>
    </xdr:from>
    <xdr:to>
      <xdr:col>86</xdr:col>
      <xdr:colOff>25400</xdr:colOff>
      <xdr:row>32</xdr:row>
      <xdr:rowOff>121920</xdr:rowOff>
    </xdr:to>
    <xdr:cxnSp macro="">
      <xdr:nvCxnSpPr>
        <xdr:cNvPr id="523" name="直線コネクタ 522">
          <a:extLst>
            <a:ext uri="{FF2B5EF4-FFF2-40B4-BE49-F238E27FC236}">
              <a16:creationId xmlns:a16="http://schemas.microsoft.com/office/drawing/2014/main" id="{EB16AFA8-658B-4177-B8A1-50C5C6860C88}"/>
            </a:ext>
          </a:extLst>
        </xdr:cNvPr>
        <xdr:cNvCxnSpPr/>
      </xdr:nvCxnSpPr>
      <xdr:spPr>
        <a:xfrm>
          <a:off x="16230600" y="560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6367</xdr:rowOff>
    </xdr:from>
    <xdr:ext cx="405111" cy="259045"/>
    <xdr:sp macro="" textlink="">
      <xdr:nvSpPr>
        <xdr:cNvPr id="524" name="【一般廃棄物処理施設】&#10;有形固定資産減価償却率平均値テキスト">
          <a:extLst>
            <a:ext uri="{FF2B5EF4-FFF2-40B4-BE49-F238E27FC236}">
              <a16:creationId xmlns:a16="http://schemas.microsoft.com/office/drawing/2014/main" id="{26B53E60-AAF6-47B3-9FE5-53BCBE4C7234}"/>
            </a:ext>
          </a:extLst>
        </xdr:cNvPr>
        <xdr:cNvSpPr txBox="1"/>
      </xdr:nvSpPr>
      <xdr:spPr>
        <a:xfrm>
          <a:off x="16357600" y="63500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154940</xdr:rowOff>
    </xdr:from>
    <xdr:to>
      <xdr:col>85</xdr:col>
      <xdr:colOff>177800</xdr:colOff>
      <xdr:row>38</xdr:row>
      <xdr:rowOff>85090</xdr:rowOff>
    </xdr:to>
    <xdr:sp macro="" textlink="">
      <xdr:nvSpPr>
        <xdr:cNvPr id="525" name="フローチャート: 判断 524">
          <a:extLst>
            <a:ext uri="{FF2B5EF4-FFF2-40B4-BE49-F238E27FC236}">
              <a16:creationId xmlns:a16="http://schemas.microsoft.com/office/drawing/2014/main" id="{BA901A5F-4E99-48A9-8CE9-41957B7DE107}"/>
            </a:ext>
          </a:extLst>
        </xdr:cNvPr>
        <xdr:cNvSpPr/>
      </xdr:nvSpPr>
      <xdr:spPr>
        <a:xfrm>
          <a:off x="162687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34925</xdr:rowOff>
    </xdr:from>
    <xdr:to>
      <xdr:col>81</xdr:col>
      <xdr:colOff>101600</xdr:colOff>
      <xdr:row>38</xdr:row>
      <xdr:rowOff>136525</xdr:rowOff>
    </xdr:to>
    <xdr:sp macro="" textlink="">
      <xdr:nvSpPr>
        <xdr:cNvPr id="526" name="フローチャート: 判断 525">
          <a:extLst>
            <a:ext uri="{FF2B5EF4-FFF2-40B4-BE49-F238E27FC236}">
              <a16:creationId xmlns:a16="http://schemas.microsoft.com/office/drawing/2014/main" id="{D4C30500-2730-4BA5-B444-EA9C5C9667AF}"/>
            </a:ext>
          </a:extLst>
        </xdr:cNvPr>
        <xdr:cNvSpPr/>
      </xdr:nvSpPr>
      <xdr:spPr>
        <a:xfrm>
          <a:off x="15430500" y="655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48260</xdr:rowOff>
    </xdr:from>
    <xdr:to>
      <xdr:col>76</xdr:col>
      <xdr:colOff>165100</xdr:colOff>
      <xdr:row>38</xdr:row>
      <xdr:rowOff>149860</xdr:rowOff>
    </xdr:to>
    <xdr:sp macro="" textlink="">
      <xdr:nvSpPr>
        <xdr:cNvPr id="527" name="フローチャート: 判断 526">
          <a:extLst>
            <a:ext uri="{FF2B5EF4-FFF2-40B4-BE49-F238E27FC236}">
              <a16:creationId xmlns:a16="http://schemas.microsoft.com/office/drawing/2014/main" id="{37AA4064-91C3-4319-AFB4-46F18F1E61B6}"/>
            </a:ext>
          </a:extLst>
        </xdr:cNvPr>
        <xdr:cNvSpPr/>
      </xdr:nvSpPr>
      <xdr:spPr>
        <a:xfrm>
          <a:off x="14541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61595</xdr:rowOff>
    </xdr:from>
    <xdr:to>
      <xdr:col>72</xdr:col>
      <xdr:colOff>38100</xdr:colOff>
      <xdr:row>38</xdr:row>
      <xdr:rowOff>163195</xdr:rowOff>
    </xdr:to>
    <xdr:sp macro="" textlink="">
      <xdr:nvSpPr>
        <xdr:cNvPr id="528" name="フローチャート: 判断 527">
          <a:extLst>
            <a:ext uri="{FF2B5EF4-FFF2-40B4-BE49-F238E27FC236}">
              <a16:creationId xmlns:a16="http://schemas.microsoft.com/office/drawing/2014/main" id="{A8DF005E-6458-44AE-B6DA-1FC8E1ECFC4A}"/>
            </a:ext>
          </a:extLst>
        </xdr:cNvPr>
        <xdr:cNvSpPr/>
      </xdr:nvSpPr>
      <xdr:spPr>
        <a:xfrm>
          <a:off x="13652500" y="65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71120</xdr:rowOff>
    </xdr:from>
    <xdr:to>
      <xdr:col>67</xdr:col>
      <xdr:colOff>101600</xdr:colOff>
      <xdr:row>39</xdr:row>
      <xdr:rowOff>1270</xdr:rowOff>
    </xdr:to>
    <xdr:sp macro="" textlink="">
      <xdr:nvSpPr>
        <xdr:cNvPr id="529" name="フローチャート: 判断 528">
          <a:extLst>
            <a:ext uri="{FF2B5EF4-FFF2-40B4-BE49-F238E27FC236}">
              <a16:creationId xmlns:a16="http://schemas.microsoft.com/office/drawing/2014/main" id="{985F5235-C4B8-4B98-B929-B8A8D6A64A69}"/>
            </a:ext>
          </a:extLst>
        </xdr:cNvPr>
        <xdr:cNvSpPr/>
      </xdr:nvSpPr>
      <xdr:spPr>
        <a:xfrm>
          <a:off x="12763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80BBFDE8-96C9-49B8-89BF-E6D2FF7F74E5}"/>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AD606B54-81CE-47E3-A8EB-CBC476D15FD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729D4503-C620-4C79-826F-9857ACF7430B}"/>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84A8D74E-1BDE-4868-9C2E-F8D5D1573D67}"/>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53BDE8EB-03BD-40E1-90F0-301268E84224}"/>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13970</xdr:rowOff>
    </xdr:from>
    <xdr:to>
      <xdr:col>85</xdr:col>
      <xdr:colOff>177800</xdr:colOff>
      <xdr:row>39</xdr:row>
      <xdr:rowOff>115570</xdr:rowOff>
    </xdr:to>
    <xdr:sp macro="" textlink="">
      <xdr:nvSpPr>
        <xdr:cNvPr id="535" name="楕円 534">
          <a:extLst>
            <a:ext uri="{FF2B5EF4-FFF2-40B4-BE49-F238E27FC236}">
              <a16:creationId xmlns:a16="http://schemas.microsoft.com/office/drawing/2014/main" id="{7288F2E5-0640-4A5C-BC87-31C90280ECF9}"/>
            </a:ext>
          </a:extLst>
        </xdr:cNvPr>
        <xdr:cNvSpPr/>
      </xdr:nvSpPr>
      <xdr:spPr>
        <a:xfrm>
          <a:off x="16268700" y="67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163847</xdr:rowOff>
    </xdr:from>
    <xdr:ext cx="405111" cy="259045"/>
    <xdr:sp macro="" textlink="">
      <xdr:nvSpPr>
        <xdr:cNvPr id="536" name="【一般廃棄物処理施設】&#10;有形固定資産減価償却率該当値テキスト">
          <a:extLst>
            <a:ext uri="{FF2B5EF4-FFF2-40B4-BE49-F238E27FC236}">
              <a16:creationId xmlns:a16="http://schemas.microsoft.com/office/drawing/2014/main" id="{039B43F2-8191-4D70-8C13-C25169257A11}"/>
            </a:ext>
          </a:extLst>
        </xdr:cNvPr>
        <xdr:cNvSpPr txBox="1"/>
      </xdr:nvSpPr>
      <xdr:spPr>
        <a:xfrm>
          <a:off x="16357600" y="667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135890</xdr:rowOff>
    </xdr:from>
    <xdr:to>
      <xdr:col>81</xdr:col>
      <xdr:colOff>101600</xdr:colOff>
      <xdr:row>39</xdr:row>
      <xdr:rowOff>66040</xdr:rowOff>
    </xdr:to>
    <xdr:sp macro="" textlink="">
      <xdr:nvSpPr>
        <xdr:cNvPr id="537" name="楕円 536">
          <a:extLst>
            <a:ext uri="{FF2B5EF4-FFF2-40B4-BE49-F238E27FC236}">
              <a16:creationId xmlns:a16="http://schemas.microsoft.com/office/drawing/2014/main" id="{D2D88DD8-7623-4F2F-9A02-B3D0A3BC3BBF}"/>
            </a:ext>
          </a:extLst>
        </xdr:cNvPr>
        <xdr:cNvSpPr/>
      </xdr:nvSpPr>
      <xdr:spPr>
        <a:xfrm>
          <a:off x="15430500" y="665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15240</xdr:rowOff>
    </xdr:from>
    <xdr:to>
      <xdr:col>85</xdr:col>
      <xdr:colOff>127000</xdr:colOff>
      <xdr:row>39</xdr:row>
      <xdr:rowOff>64770</xdr:rowOff>
    </xdr:to>
    <xdr:cxnSp macro="">
      <xdr:nvCxnSpPr>
        <xdr:cNvPr id="538" name="直線コネクタ 537">
          <a:extLst>
            <a:ext uri="{FF2B5EF4-FFF2-40B4-BE49-F238E27FC236}">
              <a16:creationId xmlns:a16="http://schemas.microsoft.com/office/drawing/2014/main" id="{107A4D21-5C1A-49B8-8847-EBE3DF7D1AF7}"/>
            </a:ext>
          </a:extLst>
        </xdr:cNvPr>
        <xdr:cNvCxnSpPr/>
      </xdr:nvCxnSpPr>
      <xdr:spPr>
        <a:xfrm>
          <a:off x="15481300" y="670179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147320</xdr:rowOff>
    </xdr:from>
    <xdr:to>
      <xdr:col>76</xdr:col>
      <xdr:colOff>165100</xdr:colOff>
      <xdr:row>39</xdr:row>
      <xdr:rowOff>77470</xdr:rowOff>
    </xdr:to>
    <xdr:sp macro="" textlink="">
      <xdr:nvSpPr>
        <xdr:cNvPr id="539" name="楕円 538">
          <a:extLst>
            <a:ext uri="{FF2B5EF4-FFF2-40B4-BE49-F238E27FC236}">
              <a16:creationId xmlns:a16="http://schemas.microsoft.com/office/drawing/2014/main" id="{22218F1D-633F-47DD-B37E-EEA806F0CB94}"/>
            </a:ext>
          </a:extLst>
        </xdr:cNvPr>
        <xdr:cNvSpPr/>
      </xdr:nvSpPr>
      <xdr:spPr>
        <a:xfrm>
          <a:off x="14541500" y="666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15240</xdr:rowOff>
    </xdr:from>
    <xdr:to>
      <xdr:col>81</xdr:col>
      <xdr:colOff>50800</xdr:colOff>
      <xdr:row>39</xdr:row>
      <xdr:rowOff>26670</xdr:rowOff>
    </xdr:to>
    <xdr:cxnSp macro="">
      <xdr:nvCxnSpPr>
        <xdr:cNvPr id="540" name="直線コネクタ 539">
          <a:extLst>
            <a:ext uri="{FF2B5EF4-FFF2-40B4-BE49-F238E27FC236}">
              <a16:creationId xmlns:a16="http://schemas.microsoft.com/office/drawing/2014/main" id="{D173C0BD-6DB2-4A48-83B7-6880B82FE77D}"/>
            </a:ext>
          </a:extLst>
        </xdr:cNvPr>
        <xdr:cNvCxnSpPr/>
      </xdr:nvCxnSpPr>
      <xdr:spPr>
        <a:xfrm flipV="1">
          <a:off x="14592300" y="670179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99695</xdr:rowOff>
    </xdr:from>
    <xdr:to>
      <xdr:col>72</xdr:col>
      <xdr:colOff>38100</xdr:colOff>
      <xdr:row>39</xdr:row>
      <xdr:rowOff>29845</xdr:rowOff>
    </xdr:to>
    <xdr:sp macro="" textlink="">
      <xdr:nvSpPr>
        <xdr:cNvPr id="541" name="楕円 540">
          <a:extLst>
            <a:ext uri="{FF2B5EF4-FFF2-40B4-BE49-F238E27FC236}">
              <a16:creationId xmlns:a16="http://schemas.microsoft.com/office/drawing/2014/main" id="{1D582425-03F9-4FAD-99F7-70D815BD2B54}"/>
            </a:ext>
          </a:extLst>
        </xdr:cNvPr>
        <xdr:cNvSpPr/>
      </xdr:nvSpPr>
      <xdr:spPr>
        <a:xfrm>
          <a:off x="13652500" y="661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150495</xdr:rowOff>
    </xdr:from>
    <xdr:to>
      <xdr:col>76</xdr:col>
      <xdr:colOff>114300</xdr:colOff>
      <xdr:row>39</xdr:row>
      <xdr:rowOff>26670</xdr:rowOff>
    </xdr:to>
    <xdr:cxnSp macro="">
      <xdr:nvCxnSpPr>
        <xdr:cNvPr id="542" name="直線コネクタ 541">
          <a:extLst>
            <a:ext uri="{FF2B5EF4-FFF2-40B4-BE49-F238E27FC236}">
              <a16:creationId xmlns:a16="http://schemas.microsoft.com/office/drawing/2014/main" id="{2249E767-660E-4F6D-A2BE-4F43ABB6B4C3}"/>
            </a:ext>
          </a:extLst>
        </xdr:cNvPr>
        <xdr:cNvCxnSpPr/>
      </xdr:nvCxnSpPr>
      <xdr:spPr>
        <a:xfrm>
          <a:off x="13703300" y="666559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101600</xdr:rowOff>
    </xdr:from>
    <xdr:to>
      <xdr:col>67</xdr:col>
      <xdr:colOff>101600</xdr:colOff>
      <xdr:row>39</xdr:row>
      <xdr:rowOff>31750</xdr:rowOff>
    </xdr:to>
    <xdr:sp macro="" textlink="">
      <xdr:nvSpPr>
        <xdr:cNvPr id="543" name="楕円 542">
          <a:extLst>
            <a:ext uri="{FF2B5EF4-FFF2-40B4-BE49-F238E27FC236}">
              <a16:creationId xmlns:a16="http://schemas.microsoft.com/office/drawing/2014/main" id="{7C2522E2-AB27-49ED-9BB2-43F895DB8D11}"/>
            </a:ext>
          </a:extLst>
        </xdr:cNvPr>
        <xdr:cNvSpPr/>
      </xdr:nvSpPr>
      <xdr:spPr>
        <a:xfrm>
          <a:off x="12763500" y="661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150495</xdr:rowOff>
    </xdr:from>
    <xdr:to>
      <xdr:col>71</xdr:col>
      <xdr:colOff>177800</xdr:colOff>
      <xdr:row>38</xdr:row>
      <xdr:rowOff>152400</xdr:rowOff>
    </xdr:to>
    <xdr:cxnSp macro="">
      <xdr:nvCxnSpPr>
        <xdr:cNvPr id="544" name="直線コネクタ 543">
          <a:extLst>
            <a:ext uri="{FF2B5EF4-FFF2-40B4-BE49-F238E27FC236}">
              <a16:creationId xmlns:a16="http://schemas.microsoft.com/office/drawing/2014/main" id="{E84E6C85-3445-4E26-AD75-533AC02C3A02}"/>
            </a:ext>
          </a:extLst>
        </xdr:cNvPr>
        <xdr:cNvCxnSpPr/>
      </xdr:nvCxnSpPr>
      <xdr:spPr>
        <a:xfrm flipV="1">
          <a:off x="12814300" y="666559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153052</xdr:rowOff>
    </xdr:from>
    <xdr:ext cx="405111" cy="259045"/>
    <xdr:sp macro="" textlink="">
      <xdr:nvSpPr>
        <xdr:cNvPr id="545" name="n_1aveValue【一般廃棄物処理施設】&#10;有形固定資産減価償却率">
          <a:extLst>
            <a:ext uri="{FF2B5EF4-FFF2-40B4-BE49-F238E27FC236}">
              <a16:creationId xmlns:a16="http://schemas.microsoft.com/office/drawing/2014/main" id="{5EE7915E-C326-45D6-94D1-FCFC9EC2AFB9}"/>
            </a:ext>
          </a:extLst>
        </xdr:cNvPr>
        <xdr:cNvSpPr txBox="1"/>
      </xdr:nvSpPr>
      <xdr:spPr>
        <a:xfrm>
          <a:off x="15266044" y="6325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166387</xdr:rowOff>
    </xdr:from>
    <xdr:ext cx="405111" cy="259045"/>
    <xdr:sp macro="" textlink="">
      <xdr:nvSpPr>
        <xdr:cNvPr id="546" name="n_2aveValue【一般廃棄物処理施設】&#10;有形固定資産減価償却率">
          <a:extLst>
            <a:ext uri="{FF2B5EF4-FFF2-40B4-BE49-F238E27FC236}">
              <a16:creationId xmlns:a16="http://schemas.microsoft.com/office/drawing/2014/main" id="{2AB5F15D-B097-42AF-A252-161FCCBDE476}"/>
            </a:ext>
          </a:extLst>
        </xdr:cNvPr>
        <xdr:cNvSpPr txBox="1"/>
      </xdr:nvSpPr>
      <xdr:spPr>
        <a:xfrm>
          <a:off x="143897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8272</xdr:rowOff>
    </xdr:from>
    <xdr:ext cx="405111" cy="259045"/>
    <xdr:sp macro="" textlink="">
      <xdr:nvSpPr>
        <xdr:cNvPr id="547" name="n_3aveValue【一般廃棄物処理施設】&#10;有形固定資産減価償却率">
          <a:extLst>
            <a:ext uri="{FF2B5EF4-FFF2-40B4-BE49-F238E27FC236}">
              <a16:creationId xmlns:a16="http://schemas.microsoft.com/office/drawing/2014/main" id="{716516E8-7A72-4299-A7D5-0D7AEF651100}"/>
            </a:ext>
          </a:extLst>
        </xdr:cNvPr>
        <xdr:cNvSpPr txBox="1"/>
      </xdr:nvSpPr>
      <xdr:spPr>
        <a:xfrm>
          <a:off x="13500744" y="6351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17797</xdr:rowOff>
    </xdr:from>
    <xdr:ext cx="405111" cy="259045"/>
    <xdr:sp macro="" textlink="">
      <xdr:nvSpPr>
        <xdr:cNvPr id="548" name="n_4aveValue【一般廃棄物処理施設】&#10;有形固定資産減価償却率">
          <a:extLst>
            <a:ext uri="{FF2B5EF4-FFF2-40B4-BE49-F238E27FC236}">
              <a16:creationId xmlns:a16="http://schemas.microsoft.com/office/drawing/2014/main" id="{C332F34E-8B8C-4C2E-A5EB-A946144116F9}"/>
            </a:ext>
          </a:extLst>
        </xdr:cNvPr>
        <xdr:cNvSpPr txBox="1"/>
      </xdr:nvSpPr>
      <xdr:spPr>
        <a:xfrm>
          <a:off x="12611744" y="636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57167</xdr:rowOff>
    </xdr:from>
    <xdr:ext cx="405111" cy="259045"/>
    <xdr:sp macro="" textlink="">
      <xdr:nvSpPr>
        <xdr:cNvPr id="549" name="n_1mainValue【一般廃棄物処理施設】&#10;有形固定資産減価償却率">
          <a:extLst>
            <a:ext uri="{FF2B5EF4-FFF2-40B4-BE49-F238E27FC236}">
              <a16:creationId xmlns:a16="http://schemas.microsoft.com/office/drawing/2014/main" id="{C521BDE2-AD16-4B6E-84B4-736E930F86BD}"/>
            </a:ext>
          </a:extLst>
        </xdr:cNvPr>
        <xdr:cNvSpPr txBox="1"/>
      </xdr:nvSpPr>
      <xdr:spPr>
        <a:xfrm>
          <a:off x="15266044" y="6743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68597</xdr:rowOff>
    </xdr:from>
    <xdr:ext cx="405111" cy="259045"/>
    <xdr:sp macro="" textlink="">
      <xdr:nvSpPr>
        <xdr:cNvPr id="550" name="n_2mainValue【一般廃棄物処理施設】&#10;有形固定資産減価償却率">
          <a:extLst>
            <a:ext uri="{FF2B5EF4-FFF2-40B4-BE49-F238E27FC236}">
              <a16:creationId xmlns:a16="http://schemas.microsoft.com/office/drawing/2014/main" id="{42CDEE05-E1D2-43A5-9CC7-0E9570D359CE}"/>
            </a:ext>
          </a:extLst>
        </xdr:cNvPr>
        <xdr:cNvSpPr txBox="1"/>
      </xdr:nvSpPr>
      <xdr:spPr>
        <a:xfrm>
          <a:off x="14389744" y="675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20972</xdr:rowOff>
    </xdr:from>
    <xdr:ext cx="405111" cy="259045"/>
    <xdr:sp macro="" textlink="">
      <xdr:nvSpPr>
        <xdr:cNvPr id="551" name="n_3mainValue【一般廃棄物処理施設】&#10;有形固定資産減価償却率">
          <a:extLst>
            <a:ext uri="{FF2B5EF4-FFF2-40B4-BE49-F238E27FC236}">
              <a16:creationId xmlns:a16="http://schemas.microsoft.com/office/drawing/2014/main" id="{9BA09EB0-9FCB-4008-BB5E-616D15CF81D5}"/>
            </a:ext>
          </a:extLst>
        </xdr:cNvPr>
        <xdr:cNvSpPr txBox="1"/>
      </xdr:nvSpPr>
      <xdr:spPr>
        <a:xfrm>
          <a:off x="13500744" y="670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22877</xdr:rowOff>
    </xdr:from>
    <xdr:ext cx="405111" cy="259045"/>
    <xdr:sp macro="" textlink="">
      <xdr:nvSpPr>
        <xdr:cNvPr id="552" name="n_4mainValue【一般廃棄物処理施設】&#10;有形固定資産減価償却率">
          <a:extLst>
            <a:ext uri="{FF2B5EF4-FFF2-40B4-BE49-F238E27FC236}">
              <a16:creationId xmlns:a16="http://schemas.microsoft.com/office/drawing/2014/main" id="{A340A4F6-B739-4BA9-BD99-08EAC7F3ADB1}"/>
            </a:ext>
          </a:extLst>
        </xdr:cNvPr>
        <xdr:cNvSpPr txBox="1"/>
      </xdr:nvSpPr>
      <xdr:spPr>
        <a:xfrm>
          <a:off x="12611744" y="670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3" name="正方形/長方形 552">
          <a:extLst>
            <a:ext uri="{FF2B5EF4-FFF2-40B4-BE49-F238E27FC236}">
              <a16:creationId xmlns:a16="http://schemas.microsoft.com/office/drawing/2014/main" id="{FBDB02A9-4808-46C3-9A3C-4A6C18200713}"/>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4" name="正方形/長方形 553">
          <a:extLst>
            <a:ext uri="{FF2B5EF4-FFF2-40B4-BE49-F238E27FC236}">
              <a16:creationId xmlns:a16="http://schemas.microsoft.com/office/drawing/2014/main" id="{49BD1A4D-620D-4B4B-A193-EFE5E5C7B606}"/>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5" name="正方形/長方形 554">
          <a:extLst>
            <a:ext uri="{FF2B5EF4-FFF2-40B4-BE49-F238E27FC236}">
              <a16:creationId xmlns:a16="http://schemas.microsoft.com/office/drawing/2014/main" id="{EDB11D7A-DD1E-4AAD-9712-529D08DE63B3}"/>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6" name="正方形/長方形 555">
          <a:extLst>
            <a:ext uri="{FF2B5EF4-FFF2-40B4-BE49-F238E27FC236}">
              <a16:creationId xmlns:a16="http://schemas.microsoft.com/office/drawing/2014/main" id="{F1026B54-19C9-4450-9F43-787EFB3832DC}"/>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7" name="正方形/長方形 556">
          <a:extLst>
            <a:ext uri="{FF2B5EF4-FFF2-40B4-BE49-F238E27FC236}">
              <a16:creationId xmlns:a16="http://schemas.microsoft.com/office/drawing/2014/main" id="{39CF8B74-1D0F-4E4F-A8E7-218597D4DF9D}"/>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8" name="正方形/長方形 557">
          <a:extLst>
            <a:ext uri="{FF2B5EF4-FFF2-40B4-BE49-F238E27FC236}">
              <a16:creationId xmlns:a16="http://schemas.microsoft.com/office/drawing/2014/main" id="{FC7DE452-BB73-4443-9E7C-9BB10F2A3848}"/>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9" name="正方形/長方形 558">
          <a:extLst>
            <a:ext uri="{FF2B5EF4-FFF2-40B4-BE49-F238E27FC236}">
              <a16:creationId xmlns:a16="http://schemas.microsoft.com/office/drawing/2014/main" id="{7B3DD791-7F6C-4454-8C33-6D330F0DB54E}"/>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0" name="正方形/長方形 559">
          <a:extLst>
            <a:ext uri="{FF2B5EF4-FFF2-40B4-BE49-F238E27FC236}">
              <a16:creationId xmlns:a16="http://schemas.microsoft.com/office/drawing/2014/main" id="{A82E336B-D696-4214-9D2B-5BD78A695AA3}"/>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1" name="テキスト ボックス 560">
          <a:extLst>
            <a:ext uri="{FF2B5EF4-FFF2-40B4-BE49-F238E27FC236}">
              <a16:creationId xmlns:a16="http://schemas.microsoft.com/office/drawing/2014/main" id="{F24361CE-C817-4F22-909B-B21ECE319198}"/>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2" name="直線コネクタ 561">
          <a:extLst>
            <a:ext uri="{FF2B5EF4-FFF2-40B4-BE49-F238E27FC236}">
              <a16:creationId xmlns:a16="http://schemas.microsoft.com/office/drawing/2014/main" id="{2733B2BE-3431-4505-8E1F-095F56E51FC8}"/>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63" name="直線コネクタ 562">
          <a:extLst>
            <a:ext uri="{FF2B5EF4-FFF2-40B4-BE49-F238E27FC236}">
              <a16:creationId xmlns:a16="http://schemas.microsoft.com/office/drawing/2014/main" id="{A24840AE-B0F3-44BD-8E9E-B2EF674CEACD}"/>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64" name="テキスト ボックス 563">
          <a:extLst>
            <a:ext uri="{FF2B5EF4-FFF2-40B4-BE49-F238E27FC236}">
              <a16:creationId xmlns:a16="http://schemas.microsoft.com/office/drawing/2014/main" id="{B9627B0C-16DE-4550-97A0-E000E258296D}"/>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65" name="直線コネクタ 564">
          <a:extLst>
            <a:ext uri="{FF2B5EF4-FFF2-40B4-BE49-F238E27FC236}">
              <a16:creationId xmlns:a16="http://schemas.microsoft.com/office/drawing/2014/main" id="{D2EA5756-59F6-4CDE-80B7-AEC13E9D1BB6}"/>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138084</xdr:rowOff>
    </xdr:from>
    <xdr:ext cx="531299" cy="259045"/>
    <xdr:sp macro="" textlink="">
      <xdr:nvSpPr>
        <xdr:cNvPr id="566" name="テキスト ボックス 565">
          <a:extLst>
            <a:ext uri="{FF2B5EF4-FFF2-40B4-BE49-F238E27FC236}">
              <a16:creationId xmlns:a16="http://schemas.microsoft.com/office/drawing/2014/main" id="{FA57C074-66E7-4B59-8935-F9F50C700CEF}"/>
            </a:ext>
          </a:extLst>
        </xdr:cNvPr>
        <xdr:cNvSpPr txBox="1"/>
      </xdr:nvSpPr>
      <xdr:spPr>
        <a:xfrm>
          <a:off x="17756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67" name="直線コネクタ 566">
          <a:extLst>
            <a:ext uri="{FF2B5EF4-FFF2-40B4-BE49-F238E27FC236}">
              <a16:creationId xmlns:a16="http://schemas.microsoft.com/office/drawing/2014/main" id="{7AFBA12B-05CC-47E4-B60E-118332D99BF7}"/>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37</xdr:row>
      <xdr:rowOff>154412</xdr:rowOff>
    </xdr:from>
    <xdr:ext cx="531299" cy="259045"/>
    <xdr:sp macro="" textlink="">
      <xdr:nvSpPr>
        <xdr:cNvPr id="568" name="テキスト ボックス 567">
          <a:extLst>
            <a:ext uri="{FF2B5EF4-FFF2-40B4-BE49-F238E27FC236}">
              <a16:creationId xmlns:a16="http://schemas.microsoft.com/office/drawing/2014/main" id="{422942F4-45E9-4751-8CC4-34E568754A5C}"/>
            </a:ext>
          </a:extLst>
        </xdr:cNvPr>
        <xdr:cNvSpPr txBox="1"/>
      </xdr:nvSpPr>
      <xdr:spPr>
        <a:xfrm>
          <a:off x="17756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69" name="直線コネクタ 568">
          <a:extLst>
            <a:ext uri="{FF2B5EF4-FFF2-40B4-BE49-F238E27FC236}">
              <a16:creationId xmlns:a16="http://schemas.microsoft.com/office/drawing/2014/main" id="{7DEE4C4D-8D60-44DA-8ED3-32CA90BD134B}"/>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170741</xdr:rowOff>
    </xdr:from>
    <xdr:ext cx="531299" cy="259045"/>
    <xdr:sp macro="" textlink="">
      <xdr:nvSpPr>
        <xdr:cNvPr id="570" name="テキスト ボックス 569">
          <a:extLst>
            <a:ext uri="{FF2B5EF4-FFF2-40B4-BE49-F238E27FC236}">
              <a16:creationId xmlns:a16="http://schemas.microsoft.com/office/drawing/2014/main" id="{91E90A90-272A-40DC-8C06-0FB3374B4616}"/>
            </a:ext>
          </a:extLst>
        </xdr:cNvPr>
        <xdr:cNvSpPr txBox="1"/>
      </xdr:nvSpPr>
      <xdr:spPr>
        <a:xfrm>
          <a:off x="17756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71" name="直線コネクタ 570">
          <a:extLst>
            <a:ext uri="{FF2B5EF4-FFF2-40B4-BE49-F238E27FC236}">
              <a16:creationId xmlns:a16="http://schemas.microsoft.com/office/drawing/2014/main" id="{AED5D127-0DF8-486C-89AD-C4F3D122AE7A}"/>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72" name="テキスト ボックス 571">
          <a:extLst>
            <a:ext uri="{FF2B5EF4-FFF2-40B4-BE49-F238E27FC236}">
              <a16:creationId xmlns:a16="http://schemas.microsoft.com/office/drawing/2014/main" id="{CC433D93-BCBD-4DD6-82CA-087B2D5A9C69}"/>
            </a:ext>
          </a:extLst>
        </xdr:cNvPr>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73" name="直線コネクタ 572">
          <a:extLst>
            <a:ext uri="{FF2B5EF4-FFF2-40B4-BE49-F238E27FC236}">
              <a16:creationId xmlns:a16="http://schemas.microsoft.com/office/drawing/2014/main" id="{E198DC09-981F-48FD-8906-47248D2A585C}"/>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74" name="テキスト ボックス 573">
          <a:extLst>
            <a:ext uri="{FF2B5EF4-FFF2-40B4-BE49-F238E27FC236}">
              <a16:creationId xmlns:a16="http://schemas.microsoft.com/office/drawing/2014/main" id="{8C5AA7B9-187B-48FD-A3F9-1D00B21CDA62}"/>
            </a:ext>
          </a:extLst>
        </xdr:cNvPr>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5" name="直線コネクタ 574">
          <a:extLst>
            <a:ext uri="{FF2B5EF4-FFF2-40B4-BE49-F238E27FC236}">
              <a16:creationId xmlns:a16="http://schemas.microsoft.com/office/drawing/2014/main" id="{42CC6D60-5D42-44C0-B223-CC0B41F3F03F}"/>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6" name="テキスト ボックス 575">
          <a:extLst>
            <a:ext uri="{FF2B5EF4-FFF2-40B4-BE49-F238E27FC236}">
              <a16:creationId xmlns:a16="http://schemas.microsoft.com/office/drawing/2014/main" id="{8F7BDFD1-2785-4F68-AB34-4E05BBA501FB}"/>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7" name="【一般廃棄物処理施設】&#10;一人当たり有形固定資産（償却資産）額グラフ枠">
          <a:extLst>
            <a:ext uri="{FF2B5EF4-FFF2-40B4-BE49-F238E27FC236}">
              <a16:creationId xmlns:a16="http://schemas.microsoft.com/office/drawing/2014/main" id="{B03F6858-93BF-4BD4-9274-91B28E0FB8CF}"/>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100758</xdr:rowOff>
    </xdr:from>
    <xdr:to>
      <xdr:col>116</xdr:col>
      <xdr:colOff>62864</xdr:colOff>
      <xdr:row>42</xdr:row>
      <xdr:rowOff>46755</xdr:rowOff>
    </xdr:to>
    <xdr:cxnSp macro="">
      <xdr:nvCxnSpPr>
        <xdr:cNvPr id="578" name="直線コネクタ 577">
          <a:extLst>
            <a:ext uri="{FF2B5EF4-FFF2-40B4-BE49-F238E27FC236}">
              <a16:creationId xmlns:a16="http://schemas.microsoft.com/office/drawing/2014/main" id="{16460835-55CA-4D6E-BF3E-B12E578055FD}"/>
            </a:ext>
          </a:extLst>
        </xdr:cNvPr>
        <xdr:cNvCxnSpPr/>
      </xdr:nvCxnSpPr>
      <xdr:spPr>
        <a:xfrm flipV="1">
          <a:off x="22160864" y="5758608"/>
          <a:ext cx="0" cy="1489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50582</xdr:rowOff>
    </xdr:from>
    <xdr:ext cx="469744" cy="259045"/>
    <xdr:sp macro="" textlink="">
      <xdr:nvSpPr>
        <xdr:cNvPr id="579" name="【一般廃棄物処理施設】&#10;一人当たり有形固定資産（償却資産）額最小値テキスト">
          <a:extLst>
            <a:ext uri="{FF2B5EF4-FFF2-40B4-BE49-F238E27FC236}">
              <a16:creationId xmlns:a16="http://schemas.microsoft.com/office/drawing/2014/main" id="{8D174E78-DC4C-46A4-8DE2-09F6B0552CD6}"/>
            </a:ext>
          </a:extLst>
        </xdr:cNvPr>
        <xdr:cNvSpPr txBox="1"/>
      </xdr:nvSpPr>
      <xdr:spPr>
        <a:xfrm>
          <a:off x="22199600" y="7251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46755</xdr:rowOff>
    </xdr:from>
    <xdr:to>
      <xdr:col>116</xdr:col>
      <xdr:colOff>152400</xdr:colOff>
      <xdr:row>42</xdr:row>
      <xdr:rowOff>46755</xdr:rowOff>
    </xdr:to>
    <xdr:cxnSp macro="">
      <xdr:nvCxnSpPr>
        <xdr:cNvPr id="580" name="直線コネクタ 579">
          <a:extLst>
            <a:ext uri="{FF2B5EF4-FFF2-40B4-BE49-F238E27FC236}">
              <a16:creationId xmlns:a16="http://schemas.microsoft.com/office/drawing/2014/main" id="{8A41DD24-B2ED-4B48-AF92-A9146D17D52A}"/>
            </a:ext>
          </a:extLst>
        </xdr:cNvPr>
        <xdr:cNvCxnSpPr/>
      </xdr:nvCxnSpPr>
      <xdr:spPr>
        <a:xfrm>
          <a:off x="22072600" y="7247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47435</xdr:rowOff>
    </xdr:from>
    <xdr:ext cx="599010" cy="259045"/>
    <xdr:sp macro="" textlink="">
      <xdr:nvSpPr>
        <xdr:cNvPr id="581" name="【一般廃棄物処理施設】&#10;一人当たり有形固定資産（償却資産）額最大値テキスト">
          <a:extLst>
            <a:ext uri="{FF2B5EF4-FFF2-40B4-BE49-F238E27FC236}">
              <a16:creationId xmlns:a16="http://schemas.microsoft.com/office/drawing/2014/main" id="{C0BFA87D-4065-4986-88A9-FD75043D45FC}"/>
            </a:ext>
          </a:extLst>
        </xdr:cNvPr>
        <xdr:cNvSpPr txBox="1"/>
      </xdr:nvSpPr>
      <xdr:spPr>
        <a:xfrm>
          <a:off x="22199600" y="5533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100758</xdr:rowOff>
    </xdr:from>
    <xdr:to>
      <xdr:col>116</xdr:col>
      <xdr:colOff>152400</xdr:colOff>
      <xdr:row>33</xdr:row>
      <xdr:rowOff>100758</xdr:rowOff>
    </xdr:to>
    <xdr:cxnSp macro="">
      <xdr:nvCxnSpPr>
        <xdr:cNvPr id="582" name="直線コネクタ 581">
          <a:extLst>
            <a:ext uri="{FF2B5EF4-FFF2-40B4-BE49-F238E27FC236}">
              <a16:creationId xmlns:a16="http://schemas.microsoft.com/office/drawing/2014/main" id="{989EF1D6-0C8B-4C63-9608-50B05ADFA528}"/>
            </a:ext>
          </a:extLst>
        </xdr:cNvPr>
        <xdr:cNvCxnSpPr/>
      </xdr:nvCxnSpPr>
      <xdr:spPr>
        <a:xfrm>
          <a:off x="22072600" y="5758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110202</xdr:rowOff>
    </xdr:from>
    <xdr:ext cx="534377" cy="259045"/>
    <xdr:sp macro="" textlink="">
      <xdr:nvSpPr>
        <xdr:cNvPr id="583" name="【一般廃棄物処理施設】&#10;一人当たり有形固定資産（償却資産）額平均値テキスト">
          <a:extLst>
            <a:ext uri="{FF2B5EF4-FFF2-40B4-BE49-F238E27FC236}">
              <a16:creationId xmlns:a16="http://schemas.microsoft.com/office/drawing/2014/main" id="{55E77DBD-67F7-4234-8C3B-8927B95029BE}"/>
            </a:ext>
          </a:extLst>
        </xdr:cNvPr>
        <xdr:cNvSpPr txBox="1"/>
      </xdr:nvSpPr>
      <xdr:spPr>
        <a:xfrm>
          <a:off x="22199600" y="66253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131775</xdr:rowOff>
    </xdr:from>
    <xdr:to>
      <xdr:col>116</xdr:col>
      <xdr:colOff>114300</xdr:colOff>
      <xdr:row>39</xdr:row>
      <xdr:rowOff>61925</xdr:rowOff>
    </xdr:to>
    <xdr:sp macro="" textlink="">
      <xdr:nvSpPr>
        <xdr:cNvPr id="584" name="フローチャート: 判断 583">
          <a:extLst>
            <a:ext uri="{FF2B5EF4-FFF2-40B4-BE49-F238E27FC236}">
              <a16:creationId xmlns:a16="http://schemas.microsoft.com/office/drawing/2014/main" id="{BAF06A3D-3632-4579-9C8C-D645DD80C5B8}"/>
            </a:ext>
          </a:extLst>
        </xdr:cNvPr>
        <xdr:cNvSpPr/>
      </xdr:nvSpPr>
      <xdr:spPr>
        <a:xfrm>
          <a:off x="22110700" y="6646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159719</xdr:rowOff>
    </xdr:from>
    <xdr:to>
      <xdr:col>112</xdr:col>
      <xdr:colOff>38100</xdr:colOff>
      <xdr:row>39</xdr:row>
      <xdr:rowOff>89869</xdr:rowOff>
    </xdr:to>
    <xdr:sp macro="" textlink="">
      <xdr:nvSpPr>
        <xdr:cNvPr id="585" name="フローチャート: 判断 584">
          <a:extLst>
            <a:ext uri="{FF2B5EF4-FFF2-40B4-BE49-F238E27FC236}">
              <a16:creationId xmlns:a16="http://schemas.microsoft.com/office/drawing/2014/main" id="{D12490ED-CF39-4BDA-B26A-4F7EDE85D3C4}"/>
            </a:ext>
          </a:extLst>
        </xdr:cNvPr>
        <xdr:cNvSpPr/>
      </xdr:nvSpPr>
      <xdr:spPr>
        <a:xfrm>
          <a:off x="21272500" y="6674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131699</xdr:rowOff>
    </xdr:from>
    <xdr:to>
      <xdr:col>107</xdr:col>
      <xdr:colOff>101600</xdr:colOff>
      <xdr:row>39</xdr:row>
      <xdr:rowOff>61849</xdr:rowOff>
    </xdr:to>
    <xdr:sp macro="" textlink="">
      <xdr:nvSpPr>
        <xdr:cNvPr id="586" name="フローチャート: 判断 585">
          <a:extLst>
            <a:ext uri="{FF2B5EF4-FFF2-40B4-BE49-F238E27FC236}">
              <a16:creationId xmlns:a16="http://schemas.microsoft.com/office/drawing/2014/main" id="{9F8C2522-FA9D-42AF-A19A-CE0F646A3A4A}"/>
            </a:ext>
          </a:extLst>
        </xdr:cNvPr>
        <xdr:cNvSpPr/>
      </xdr:nvSpPr>
      <xdr:spPr>
        <a:xfrm>
          <a:off x="20383500" y="664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147124</xdr:rowOff>
    </xdr:from>
    <xdr:to>
      <xdr:col>102</xdr:col>
      <xdr:colOff>165100</xdr:colOff>
      <xdr:row>39</xdr:row>
      <xdr:rowOff>77274</xdr:rowOff>
    </xdr:to>
    <xdr:sp macro="" textlink="">
      <xdr:nvSpPr>
        <xdr:cNvPr id="587" name="フローチャート: 判断 586">
          <a:extLst>
            <a:ext uri="{FF2B5EF4-FFF2-40B4-BE49-F238E27FC236}">
              <a16:creationId xmlns:a16="http://schemas.microsoft.com/office/drawing/2014/main" id="{67EAC30C-ECF4-4D81-B615-090B21F970AB}"/>
            </a:ext>
          </a:extLst>
        </xdr:cNvPr>
        <xdr:cNvSpPr/>
      </xdr:nvSpPr>
      <xdr:spPr>
        <a:xfrm>
          <a:off x="19494500" y="6662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72764</xdr:rowOff>
    </xdr:from>
    <xdr:to>
      <xdr:col>98</xdr:col>
      <xdr:colOff>38100</xdr:colOff>
      <xdr:row>39</xdr:row>
      <xdr:rowOff>2914</xdr:rowOff>
    </xdr:to>
    <xdr:sp macro="" textlink="">
      <xdr:nvSpPr>
        <xdr:cNvPr id="588" name="フローチャート: 判断 587">
          <a:extLst>
            <a:ext uri="{FF2B5EF4-FFF2-40B4-BE49-F238E27FC236}">
              <a16:creationId xmlns:a16="http://schemas.microsoft.com/office/drawing/2014/main" id="{04102267-7726-428B-A98D-3CB4FC143A09}"/>
            </a:ext>
          </a:extLst>
        </xdr:cNvPr>
        <xdr:cNvSpPr/>
      </xdr:nvSpPr>
      <xdr:spPr>
        <a:xfrm>
          <a:off x="18605500" y="6587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F4BC1FC7-31D7-4189-8CD8-3968679DBACD}"/>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id="{5921404A-8EA4-4C97-8886-337D4B1F0829}"/>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1" name="テキスト ボックス 590">
          <a:extLst>
            <a:ext uri="{FF2B5EF4-FFF2-40B4-BE49-F238E27FC236}">
              <a16:creationId xmlns:a16="http://schemas.microsoft.com/office/drawing/2014/main" id="{2FC49E5F-5E25-48EC-8BE4-731B9B301A97}"/>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2" name="テキスト ボックス 591">
          <a:extLst>
            <a:ext uri="{FF2B5EF4-FFF2-40B4-BE49-F238E27FC236}">
              <a16:creationId xmlns:a16="http://schemas.microsoft.com/office/drawing/2014/main" id="{C123F8F2-38B7-449A-8342-DB495955B14B}"/>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3" name="テキスト ボックス 592">
          <a:extLst>
            <a:ext uri="{FF2B5EF4-FFF2-40B4-BE49-F238E27FC236}">
              <a16:creationId xmlns:a16="http://schemas.microsoft.com/office/drawing/2014/main" id="{F7C475B9-C688-435C-B229-D538AF2E45D3}"/>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47041</xdr:rowOff>
    </xdr:from>
    <xdr:to>
      <xdr:col>116</xdr:col>
      <xdr:colOff>114300</xdr:colOff>
      <xdr:row>38</xdr:row>
      <xdr:rowOff>148641</xdr:rowOff>
    </xdr:to>
    <xdr:sp macro="" textlink="">
      <xdr:nvSpPr>
        <xdr:cNvPr id="594" name="楕円 593">
          <a:extLst>
            <a:ext uri="{FF2B5EF4-FFF2-40B4-BE49-F238E27FC236}">
              <a16:creationId xmlns:a16="http://schemas.microsoft.com/office/drawing/2014/main" id="{B81E7113-7C7C-4B36-A717-5D8D1A6EE365}"/>
            </a:ext>
          </a:extLst>
        </xdr:cNvPr>
        <xdr:cNvSpPr/>
      </xdr:nvSpPr>
      <xdr:spPr>
        <a:xfrm>
          <a:off x="22110700" y="6562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69918</xdr:rowOff>
    </xdr:from>
    <xdr:ext cx="534377" cy="259045"/>
    <xdr:sp macro="" textlink="">
      <xdr:nvSpPr>
        <xdr:cNvPr id="595" name="【一般廃棄物処理施設】&#10;一人当たり有形固定資産（償却資産）額該当値テキスト">
          <a:extLst>
            <a:ext uri="{FF2B5EF4-FFF2-40B4-BE49-F238E27FC236}">
              <a16:creationId xmlns:a16="http://schemas.microsoft.com/office/drawing/2014/main" id="{DD29DDDA-206A-4B8E-BD51-5161EA83DA4A}"/>
            </a:ext>
          </a:extLst>
        </xdr:cNvPr>
        <xdr:cNvSpPr txBox="1"/>
      </xdr:nvSpPr>
      <xdr:spPr>
        <a:xfrm>
          <a:off x="22199600" y="6413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63609</xdr:rowOff>
    </xdr:from>
    <xdr:to>
      <xdr:col>112</xdr:col>
      <xdr:colOff>38100</xdr:colOff>
      <xdr:row>38</xdr:row>
      <xdr:rowOff>165209</xdr:rowOff>
    </xdr:to>
    <xdr:sp macro="" textlink="">
      <xdr:nvSpPr>
        <xdr:cNvPr id="596" name="楕円 595">
          <a:extLst>
            <a:ext uri="{FF2B5EF4-FFF2-40B4-BE49-F238E27FC236}">
              <a16:creationId xmlns:a16="http://schemas.microsoft.com/office/drawing/2014/main" id="{E34B3FFA-C968-438F-A2E0-096F6D587F07}"/>
            </a:ext>
          </a:extLst>
        </xdr:cNvPr>
        <xdr:cNvSpPr/>
      </xdr:nvSpPr>
      <xdr:spPr>
        <a:xfrm>
          <a:off x="21272500" y="6578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97841</xdr:rowOff>
    </xdr:from>
    <xdr:to>
      <xdr:col>116</xdr:col>
      <xdr:colOff>63500</xdr:colOff>
      <xdr:row>38</xdr:row>
      <xdr:rowOff>114409</xdr:rowOff>
    </xdr:to>
    <xdr:cxnSp macro="">
      <xdr:nvCxnSpPr>
        <xdr:cNvPr id="597" name="直線コネクタ 596">
          <a:extLst>
            <a:ext uri="{FF2B5EF4-FFF2-40B4-BE49-F238E27FC236}">
              <a16:creationId xmlns:a16="http://schemas.microsoft.com/office/drawing/2014/main" id="{E585E182-6E44-4396-A483-C8CC0F5C1AF0}"/>
            </a:ext>
          </a:extLst>
        </xdr:cNvPr>
        <xdr:cNvCxnSpPr/>
      </xdr:nvCxnSpPr>
      <xdr:spPr>
        <a:xfrm flipV="1">
          <a:off x="21323300" y="6612941"/>
          <a:ext cx="838200" cy="16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101415</xdr:rowOff>
    </xdr:from>
    <xdr:to>
      <xdr:col>107</xdr:col>
      <xdr:colOff>101600</xdr:colOff>
      <xdr:row>39</xdr:row>
      <xdr:rowOff>31565</xdr:rowOff>
    </xdr:to>
    <xdr:sp macro="" textlink="">
      <xdr:nvSpPr>
        <xdr:cNvPr id="598" name="楕円 597">
          <a:extLst>
            <a:ext uri="{FF2B5EF4-FFF2-40B4-BE49-F238E27FC236}">
              <a16:creationId xmlns:a16="http://schemas.microsoft.com/office/drawing/2014/main" id="{ED74ABEB-D98C-4B73-A521-8B20CD502D9E}"/>
            </a:ext>
          </a:extLst>
        </xdr:cNvPr>
        <xdr:cNvSpPr/>
      </xdr:nvSpPr>
      <xdr:spPr>
        <a:xfrm>
          <a:off x="20383500" y="6616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114409</xdr:rowOff>
    </xdr:from>
    <xdr:to>
      <xdr:col>111</xdr:col>
      <xdr:colOff>177800</xdr:colOff>
      <xdr:row>38</xdr:row>
      <xdr:rowOff>152215</xdr:rowOff>
    </xdr:to>
    <xdr:cxnSp macro="">
      <xdr:nvCxnSpPr>
        <xdr:cNvPr id="599" name="直線コネクタ 598">
          <a:extLst>
            <a:ext uri="{FF2B5EF4-FFF2-40B4-BE49-F238E27FC236}">
              <a16:creationId xmlns:a16="http://schemas.microsoft.com/office/drawing/2014/main" id="{0BD723B4-A51E-42B6-9049-95F1BE5357FB}"/>
            </a:ext>
          </a:extLst>
        </xdr:cNvPr>
        <xdr:cNvCxnSpPr/>
      </xdr:nvCxnSpPr>
      <xdr:spPr>
        <a:xfrm flipV="1">
          <a:off x="20434300" y="6629509"/>
          <a:ext cx="889000" cy="37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118843</xdr:rowOff>
    </xdr:from>
    <xdr:to>
      <xdr:col>102</xdr:col>
      <xdr:colOff>165100</xdr:colOff>
      <xdr:row>39</xdr:row>
      <xdr:rowOff>48993</xdr:rowOff>
    </xdr:to>
    <xdr:sp macro="" textlink="">
      <xdr:nvSpPr>
        <xdr:cNvPr id="600" name="楕円 599">
          <a:extLst>
            <a:ext uri="{FF2B5EF4-FFF2-40B4-BE49-F238E27FC236}">
              <a16:creationId xmlns:a16="http://schemas.microsoft.com/office/drawing/2014/main" id="{E56370AE-902C-461F-9D26-96BD278C80ED}"/>
            </a:ext>
          </a:extLst>
        </xdr:cNvPr>
        <xdr:cNvSpPr/>
      </xdr:nvSpPr>
      <xdr:spPr>
        <a:xfrm>
          <a:off x="19494500" y="6633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152215</xdr:rowOff>
    </xdr:from>
    <xdr:to>
      <xdr:col>107</xdr:col>
      <xdr:colOff>50800</xdr:colOff>
      <xdr:row>38</xdr:row>
      <xdr:rowOff>169643</xdr:rowOff>
    </xdr:to>
    <xdr:cxnSp macro="">
      <xdr:nvCxnSpPr>
        <xdr:cNvPr id="601" name="直線コネクタ 600">
          <a:extLst>
            <a:ext uri="{FF2B5EF4-FFF2-40B4-BE49-F238E27FC236}">
              <a16:creationId xmlns:a16="http://schemas.microsoft.com/office/drawing/2014/main" id="{897B4E15-90C9-47B2-A21E-9A52FED5F3F0}"/>
            </a:ext>
          </a:extLst>
        </xdr:cNvPr>
        <xdr:cNvCxnSpPr/>
      </xdr:nvCxnSpPr>
      <xdr:spPr>
        <a:xfrm flipV="1">
          <a:off x="19545300" y="6667315"/>
          <a:ext cx="889000" cy="17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145839</xdr:rowOff>
    </xdr:from>
    <xdr:to>
      <xdr:col>98</xdr:col>
      <xdr:colOff>38100</xdr:colOff>
      <xdr:row>39</xdr:row>
      <xdr:rowOff>75989</xdr:rowOff>
    </xdr:to>
    <xdr:sp macro="" textlink="">
      <xdr:nvSpPr>
        <xdr:cNvPr id="602" name="楕円 601">
          <a:extLst>
            <a:ext uri="{FF2B5EF4-FFF2-40B4-BE49-F238E27FC236}">
              <a16:creationId xmlns:a16="http://schemas.microsoft.com/office/drawing/2014/main" id="{5754700F-8DAE-4BCF-86EA-A440D0DBEBB2}"/>
            </a:ext>
          </a:extLst>
        </xdr:cNvPr>
        <xdr:cNvSpPr/>
      </xdr:nvSpPr>
      <xdr:spPr>
        <a:xfrm>
          <a:off x="18605500" y="6660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169643</xdr:rowOff>
    </xdr:from>
    <xdr:to>
      <xdr:col>102</xdr:col>
      <xdr:colOff>114300</xdr:colOff>
      <xdr:row>39</xdr:row>
      <xdr:rowOff>25189</xdr:rowOff>
    </xdr:to>
    <xdr:cxnSp macro="">
      <xdr:nvCxnSpPr>
        <xdr:cNvPr id="603" name="直線コネクタ 602">
          <a:extLst>
            <a:ext uri="{FF2B5EF4-FFF2-40B4-BE49-F238E27FC236}">
              <a16:creationId xmlns:a16="http://schemas.microsoft.com/office/drawing/2014/main" id="{908658E3-0504-4F92-957E-1BE2C4CEFA3D}"/>
            </a:ext>
          </a:extLst>
        </xdr:cNvPr>
        <xdr:cNvCxnSpPr/>
      </xdr:nvCxnSpPr>
      <xdr:spPr>
        <a:xfrm flipV="1">
          <a:off x="18656300" y="6684743"/>
          <a:ext cx="889000" cy="26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80996</xdr:rowOff>
    </xdr:from>
    <xdr:ext cx="534377" cy="259045"/>
    <xdr:sp macro="" textlink="">
      <xdr:nvSpPr>
        <xdr:cNvPr id="604" name="n_1aveValue【一般廃棄物処理施設】&#10;一人当たり有形固定資産（償却資産）額">
          <a:extLst>
            <a:ext uri="{FF2B5EF4-FFF2-40B4-BE49-F238E27FC236}">
              <a16:creationId xmlns:a16="http://schemas.microsoft.com/office/drawing/2014/main" id="{330D3A45-3781-4CA8-85AE-E42CD1909F84}"/>
            </a:ext>
          </a:extLst>
        </xdr:cNvPr>
        <xdr:cNvSpPr txBox="1"/>
      </xdr:nvSpPr>
      <xdr:spPr>
        <a:xfrm>
          <a:off x="21043411" y="6767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52976</xdr:rowOff>
    </xdr:from>
    <xdr:ext cx="534377" cy="259045"/>
    <xdr:sp macro="" textlink="">
      <xdr:nvSpPr>
        <xdr:cNvPr id="605" name="n_2aveValue【一般廃棄物処理施設】&#10;一人当たり有形固定資産（償却資産）額">
          <a:extLst>
            <a:ext uri="{FF2B5EF4-FFF2-40B4-BE49-F238E27FC236}">
              <a16:creationId xmlns:a16="http://schemas.microsoft.com/office/drawing/2014/main" id="{8BB76E79-4852-4ACB-8960-D1A160224D00}"/>
            </a:ext>
          </a:extLst>
        </xdr:cNvPr>
        <xdr:cNvSpPr txBox="1"/>
      </xdr:nvSpPr>
      <xdr:spPr>
        <a:xfrm>
          <a:off x="20167111" y="6739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68401</xdr:rowOff>
    </xdr:from>
    <xdr:ext cx="534377" cy="259045"/>
    <xdr:sp macro="" textlink="">
      <xdr:nvSpPr>
        <xdr:cNvPr id="606" name="n_3aveValue【一般廃棄物処理施設】&#10;一人当たり有形固定資産（償却資産）額">
          <a:extLst>
            <a:ext uri="{FF2B5EF4-FFF2-40B4-BE49-F238E27FC236}">
              <a16:creationId xmlns:a16="http://schemas.microsoft.com/office/drawing/2014/main" id="{13AA2429-1317-4AAF-AEC5-5D34C00F1369}"/>
            </a:ext>
          </a:extLst>
        </xdr:cNvPr>
        <xdr:cNvSpPr txBox="1"/>
      </xdr:nvSpPr>
      <xdr:spPr>
        <a:xfrm>
          <a:off x="19278111" y="6754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19441</xdr:rowOff>
    </xdr:from>
    <xdr:ext cx="534377" cy="259045"/>
    <xdr:sp macro="" textlink="">
      <xdr:nvSpPr>
        <xdr:cNvPr id="607" name="n_4aveValue【一般廃棄物処理施設】&#10;一人当たり有形固定資産（償却資産）額">
          <a:extLst>
            <a:ext uri="{FF2B5EF4-FFF2-40B4-BE49-F238E27FC236}">
              <a16:creationId xmlns:a16="http://schemas.microsoft.com/office/drawing/2014/main" id="{710E9E13-1E62-45F8-AB26-9F82FD8B1D2D}"/>
            </a:ext>
          </a:extLst>
        </xdr:cNvPr>
        <xdr:cNvSpPr txBox="1"/>
      </xdr:nvSpPr>
      <xdr:spPr>
        <a:xfrm>
          <a:off x="18389111" y="6363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37</xdr:row>
      <xdr:rowOff>10286</xdr:rowOff>
    </xdr:from>
    <xdr:ext cx="534377" cy="259045"/>
    <xdr:sp macro="" textlink="">
      <xdr:nvSpPr>
        <xdr:cNvPr id="608" name="n_1mainValue【一般廃棄物処理施設】&#10;一人当たり有形固定資産（償却資産）額">
          <a:extLst>
            <a:ext uri="{FF2B5EF4-FFF2-40B4-BE49-F238E27FC236}">
              <a16:creationId xmlns:a16="http://schemas.microsoft.com/office/drawing/2014/main" id="{5B55B552-6390-40C5-9F64-9371DEAE44F9}"/>
            </a:ext>
          </a:extLst>
        </xdr:cNvPr>
        <xdr:cNvSpPr txBox="1"/>
      </xdr:nvSpPr>
      <xdr:spPr>
        <a:xfrm>
          <a:off x="21043411" y="6353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48092</xdr:rowOff>
    </xdr:from>
    <xdr:ext cx="534377" cy="259045"/>
    <xdr:sp macro="" textlink="">
      <xdr:nvSpPr>
        <xdr:cNvPr id="609" name="n_2mainValue【一般廃棄物処理施設】&#10;一人当たり有形固定資産（償却資産）額">
          <a:extLst>
            <a:ext uri="{FF2B5EF4-FFF2-40B4-BE49-F238E27FC236}">
              <a16:creationId xmlns:a16="http://schemas.microsoft.com/office/drawing/2014/main" id="{8B75CE86-D8F1-41A0-836C-88D4F4C6F8BE}"/>
            </a:ext>
          </a:extLst>
        </xdr:cNvPr>
        <xdr:cNvSpPr txBox="1"/>
      </xdr:nvSpPr>
      <xdr:spPr>
        <a:xfrm>
          <a:off x="20167111" y="6391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65520</xdr:rowOff>
    </xdr:from>
    <xdr:ext cx="534377" cy="259045"/>
    <xdr:sp macro="" textlink="">
      <xdr:nvSpPr>
        <xdr:cNvPr id="610" name="n_3mainValue【一般廃棄物処理施設】&#10;一人当たり有形固定資産（償却資産）額">
          <a:extLst>
            <a:ext uri="{FF2B5EF4-FFF2-40B4-BE49-F238E27FC236}">
              <a16:creationId xmlns:a16="http://schemas.microsoft.com/office/drawing/2014/main" id="{69482D2A-0A43-4A49-8A8B-B9ECA50040D5}"/>
            </a:ext>
          </a:extLst>
        </xdr:cNvPr>
        <xdr:cNvSpPr txBox="1"/>
      </xdr:nvSpPr>
      <xdr:spPr>
        <a:xfrm>
          <a:off x="19278111" y="6409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67116</xdr:rowOff>
    </xdr:from>
    <xdr:ext cx="534377" cy="259045"/>
    <xdr:sp macro="" textlink="">
      <xdr:nvSpPr>
        <xdr:cNvPr id="611" name="n_4mainValue【一般廃棄物処理施設】&#10;一人当たり有形固定資産（償却資産）額">
          <a:extLst>
            <a:ext uri="{FF2B5EF4-FFF2-40B4-BE49-F238E27FC236}">
              <a16:creationId xmlns:a16="http://schemas.microsoft.com/office/drawing/2014/main" id="{3667AE5E-91A1-472C-9B95-BF9EC605B6E1}"/>
            </a:ext>
          </a:extLst>
        </xdr:cNvPr>
        <xdr:cNvSpPr txBox="1"/>
      </xdr:nvSpPr>
      <xdr:spPr>
        <a:xfrm>
          <a:off x="18389111" y="6753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2" name="正方形/長方形 611">
          <a:extLst>
            <a:ext uri="{FF2B5EF4-FFF2-40B4-BE49-F238E27FC236}">
              <a16:creationId xmlns:a16="http://schemas.microsoft.com/office/drawing/2014/main" id="{24E88F18-D211-48D2-A865-028E2618991C}"/>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3" name="正方形/長方形 612">
          <a:extLst>
            <a:ext uri="{FF2B5EF4-FFF2-40B4-BE49-F238E27FC236}">
              <a16:creationId xmlns:a16="http://schemas.microsoft.com/office/drawing/2014/main" id="{B92ED0A3-7A7E-40D6-B9AD-30498BBECD79}"/>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4" name="正方形/長方形 613">
          <a:extLst>
            <a:ext uri="{FF2B5EF4-FFF2-40B4-BE49-F238E27FC236}">
              <a16:creationId xmlns:a16="http://schemas.microsoft.com/office/drawing/2014/main" id="{EE0D6850-2B3C-491B-8931-A1CDFE75EA79}"/>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5" name="正方形/長方形 614">
          <a:extLst>
            <a:ext uri="{FF2B5EF4-FFF2-40B4-BE49-F238E27FC236}">
              <a16:creationId xmlns:a16="http://schemas.microsoft.com/office/drawing/2014/main" id="{37F8CE3C-0BB1-40AD-8361-BA380B4F1192}"/>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6" name="正方形/長方形 615">
          <a:extLst>
            <a:ext uri="{FF2B5EF4-FFF2-40B4-BE49-F238E27FC236}">
              <a16:creationId xmlns:a16="http://schemas.microsoft.com/office/drawing/2014/main" id="{6CDD38F4-75D8-49A1-8DED-7825D7590B5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7" name="正方形/長方形 616">
          <a:extLst>
            <a:ext uri="{FF2B5EF4-FFF2-40B4-BE49-F238E27FC236}">
              <a16:creationId xmlns:a16="http://schemas.microsoft.com/office/drawing/2014/main" id="{8D87DB41-C593-4802-AF89-EA714524E37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8" name="正方形/長方形 617">
          <a:extLst>
            <a:ext uri="{FF2B5EF4-FFF2-40B4-BE49-F238E27FC236}">
              <a16:creationId xmlns:a16="http://schemas.microsoft.com/office/drawing/2014/main" id="{BC7D7F79-83AD-44C4-B9A2-4D6181CDBEDA}"/>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9" name="正方形/長方形 618">
          <a:extLst>
            <a:ext uri="{FF2B5EF4-FFF2-40B4-BE49-F238E27FC236}">
              <a16:creationId xmlns:a16="http://schemas.microsoft.com/office/drawing/2014/main" id="{948F3D37-276F-4022-9527-C98D0A0F2D1A}"/>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20" name="テキスト ボックス 619">
          <a:extLst>
            <a:ext uri="{FF2B5EF4-FFF2-40B4-BE49-F238E27FC236}">
              <a16:creationId xmlns:a16="http://schemas.microsoft.com/office/drawing/2014/main" id="{15254ED3-575E-4F15-897A-42A59B339BCB}"/>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1" name="直線コネクタ 620">
          <a:extLst>
            <a:ext uri="{FF2B5EF4-FFF2-40B4-BE49-F238E27FC236}">
              <a16:creationId xmlns:a16="http://schemas.microsoft.com/office/drawing/2014/main" id="{06BA7C21-DCAC-4240-B871-C4A7AA7F7C4E}"/>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2" name="テキスト ボックス 621">
          <a:extLst>
            <a:ext uri="{FF2B5EF4-FFF2-40B4-BE49-F238E27FC236}">
              <a16:creationId xmlns:a16="http://schemas.microsoft.com/office/drawing/2014/main" id="{70E4EE40-9FA9-419A-9CD2-6FB5A55CF93E}"/>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3" name="直線コネクタ 622">
          <a:extLst>
            <a:ext uri="{FF2B5EF4-FFF2-40B4-BE49-F238E27FC236}">
              <a16:creationId xmlns:a16="http://schemas.microsoft.com/office/drawing/2014/main" id="{FED2EF3B-0D0B-4F06-AAF4-A647EBBEE623}"/>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4" name="テキスト ボックス 623">
          <a:extLst>
            <a:ext uri="{FF2B5EF4-FFF2-40B4-BE49-F238E27FC236}">
              <a16:creationId xmlns:a16="http://schemas.microsoft.com/office/drawing/2014/main" id="{AC8A93B7-0CED-4936-8CA6-8765DB0F8C0A}"/>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5" name="直線コネクタ 624">
          <a:extLst>
            <a:ext uri="{FF2B5EF4-FFF2-40B4-BE49-F238E27FC236}">
              <a16:creationId xmlns:a16="http://schemas.microsoft.com/office/drawing/2014/main" id="{C345B7AA-5006-4429-97C1-26FBDE41ECF8}"/>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6" name="テキスト ボックス 625">
          <a:extLst>
            <a:ext uri="{FF2B5EF4-FFF2-40B4-BE49-F238E27FC236}">
              <a16:creationId xmlns:a16="http://schemas.microsoft.com/office/drawing/2014/main" id="{E308D4AE-CE74-418C-A8C4-FE8C666C6E0F}"/>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7" name="直線コネクタ 626">
          <a:extLst>
            <a:ext uri="{FF2B5EF4-FFF2-40B4-BE49-F238E27FC236}">
              <a16:creationId xmlns:a16="http://schemas.microsoft.com/office/drawing/2014/main" id="{A10A471F-F4BD-4937-BF15-BD4C79F269D9}"/>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8" name="テキスト ボックス 627">
          <a:extLst>
            <a:ext uri="{FF2B5EF4-FFF2-40B4-BE49-F238E27FC236}">
              <a16:creationId xmlns:a16="http://schemas.microsoft.com/office/drawing/2014/main" id="{5E5017C0-884C-4BFE-8242-75C752818FE8}"/>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9" name="直線コネクタ 628">
          <a:extLst>
            <a:ext uri="{FF2B5EF4-FFF2-40B4-BE49-F238E27FC236}">
              <a16:creationId xmlns:a16="http://schemas.microsoft.com/office/drawing/2014/main" id="{A92924FE-ACBB-4B11-A059-067E6ABED3B9}"/>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30" name="テキスト ボックス 629">
          <a:extLst>
            <a:ext uri="{FF2B5EF4-FFF2-40B4-BE49-F238E27FC236}">
              <a16:creationId xmlns:a16="http://schemas.microsoft.com/office/drawing/2014/main" id="{F19C5EB6-8FB9-4361-84A3-A2472C9DF2AA}"/>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31" name="直線コネクタ 630">
          <a:extLst>
            <a:ext uri="{FF2B5EF4-FFF2-40B4-BE49-F238E27FC236}">
              <a16:creationId xmlns:a16="http://schemas.microsoft.com/office/drawing/2014/main" id="{6EDDEFDC-BF69-47FB-9F56-F52D4F58EE03}"/>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2" name="テキスト ボックス 631">
          <a:extLst>
            <a:ext uri="{FF2B5EF4-FFF2-40B4-BE49-F238E27FC236}">
              <a16:creationId xmlns:a16="http://schemas.microsoft.com/office/drawing/2014/main" id="{C31F95ED-1865-4F97-B0E0-354FA3FFE847}"/>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3" name="直線コネクタ 632">
          <a:extLst>
            <a:ext uri="{FF2B5EF4-FFF2-40B4-BE49-F238E27FC236}">
              <a16:creationId xmlns:a16="http://schemas.microsoft.com/office/drawing/2014/main" id="{61194AC2-3722-42FD-9943-2705CFDE8335}"/>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4" name="テキスト ボックス 633">
          <a:extLst>
            <a:ext uri="{FF2B5EF4-FFF2-40B4-BE49-F238E27FC236}">
              <a16:creationId xmlns:a16="http://schemas.microsoft.com/office/drawing/2014/main" id="{89A97F4C-6401-48F7-A5FA-A51B5EC27FF2}"/>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5" name="直線コネクタ 634">
          <a:extLst>
            <a:ext uri="{FF2B5EF4-FFF2-40B4-BE49-F238E27FC236}">
              <a16:creationId xmlns:a16="http://schemas.microsoft.com/office/drawing/2014/main" id="{6F763335-8CFD-4E48-8B6C-5D046127D7C6}"/>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6" name="【保健センター・保健所】&#10;有形固定資産減価償却率グラフ枠">
          <a:extLst>
            <a:ext uri="{FF2B5EF4-FFF2-40B4-BE49-F238E27FC236}">
              <a16:creationId xmlns:a16="http://schemas.microsoft.com/office/drawing/2014/main" id="{275FB766-0B0F-40BE-A382-094159EEA1D2}"/>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40822</xdr:rowOff>
    </xdr:from>
    <xdr:to>
      <xdr:col>85</xdr:col>
      <xdr:colOff>126364</xdr:colOff>
      <xdr:row>63</xdr:row>
      <xdr:rowOff>128996</xdr:rowOff>
    </xdr:to>
    <xdr:cxnSp macro="">
      <xdr:nvCxnSpPr>
        <xdr:cNvPr id="637" name="直線コネクタ 636">
          <a:extLst>
            <a:ext uri="{FF2B5EF4-FFF2-40B4-BE49-F238E27FC236}">
              <a16:creationId xmlns:a16="http://schemas.microsoft.com/office/drawing/2014/main" id="{D91E9678-9CC4-4AA2-9B2C-836225FC9398}"/>
            </a:ext>
          </a:extLst>
        </xdr:cNvPr>
        <xdr:cNvCxnSpPr/>
      </xdr:nvCxnSpPr>
      <xdr:spPr>
        <a:xfrm flipV="1">
          <a:off x="16318864" y="9642022"/>
          <a:ext cx="0" cy="1288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132823</xdr:rowOff>
    </xdr:from>
    <xdr:ext cx="405111" cy="259045"/>
    <xdr:sp macro="" textlink="">
      <xdr:nvSpPr>
        <xdr:cNvPr id="638" name="【保健センター・保健所】&#10;有形固定資産減価償却率最小値テキスト">
          <a:extLst>
            <a:ext uri="{FF2B5EF4-FFF2-40B4-BE49-F238E27FC236}">
              <a16:creationId xmlns:a16="http://schemas.microsoft.com/office/drawing/2014/main" id="{DA4B1F90-615E-41DC-AF39-EF5D53D6E558}"/>
            </a:ext>
          </a:extLst>
        </xdr:cNvPr>
        <xdr:cNvSpPr txBox="1"/>
      </xdr:nvSpPr>
      <xdr:spPr>
        <a:xfrm>
          <a:off x="16357600" y="10934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128996</xdr:rowOff>
    </xdr:from>
    <xdr:to>
      <xdr:col>86</xdr:col>
      <xdr:colOff>25400</xdr:colOff>
      <xdr:row>63</xdr:row>
      <xdr:rowOff>128996</xdr:rowOff>
    </xdr:to>
    <xdr:cxnSp macro="">
      <xdr:nvCxnSpPr>
        <xdr:cNvPr id="639" name="直線コネクタ 638">
          <a:extLst>
            <a:ext uri="{FF2B5EF4-FFF2-40B4-BE49-F238E27FC236}">
              <a16:creationId xmlns:a16="http://schemas.microsoft.com/office/drawing/2014/main" id="{ED6097D7-EB07-4069-902E-F2AA534D527D}"/>
            </a:ext>
          </a:extLst>
        </xdr:cNvPr>
        <xdr:cNvCxnSpPr/>
      </xdr:nvCxnSpPr>
      <xdr:spPr>
        <a:xfrm>
          <a:off x="16230600" y="10930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158949</xdr:rowOff>
    </xdr:from>
    <xdr:ext cx="405111" cy="259045"/>
    <xdr:sp macro="" textlink="">
      <xdr:nvSpPr>
        <xdr:cNvPr id="640" name="【保健センター・保健所】&#10;有形固定資産減価償却率最大値テキスト">
          <a:extLst>
            <a:ext uri="{FF2B5EF4-FFF2-40B4-BE49-F238E27FC236}">
              <a16:creationId xmlns:a16="http://schemas.microsoft.com/office/drawing/2014/main" id="{4579CFCC-C701-4758-9FDE-03DB488906D8}"/>
            </a:ext>
          </a:extLst>
        </xdr:cNvPr>
        <xdr:cNvSpPr txBox="1"/>
      </xdr:nvSpPr>
      <xdr:spPr>
        <a:xfrm>
          <a:off x="16357600" y="9417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40822</xdr:rowOff>
    </xdr:from>
    <xdr:to>
      <xdr:col>86</xdr:col>
      <xdr:colOff>25400</xdr:colOff>
      <xdr:row>56</xdr:row>
      <xdr:rowOff>40822</xdr:rowOff>
    </xdr:to>
    <xdr:cxnSp macro="">
      <xdr:nvCxnSpPr>
        <xdr:cNvPr id="641" name="直線コネクタ 640">
          <a:extLst>
            <a:ext uri="{FF2B5EF4-FFF2-40B4-BE49-F238E27FC236}">
              <a16:creationId xmlns:a16="http://schemas.microsoft.com/office/drawing/2014/main" id="{AD8B8BCB-9CEC-48B6-B7FC-CA5302977D84}"/>
            </a:ext>
          </a:extLst>
        </xdr:cNvPr>
        <xdr:cNvCxnSpPr/>
      </xdr:nvCxnSpPr>
      <xdr:spPr>
        <a:xfrm>
          <a:off x="16230600" y="9642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55353</xdr:rowOff>
    </xdr:from>
    <xdr:ext cx="405111" cy="259045"/>
    <xdr:sp macro="" textlink="">
      <xdr:nvSpPr>
        <xdr:cNvPr id="642" name="【保健センター・保健所】&#10;有形固定資産減価償却率平均値テキスト">
          <a:extLst>
            <a:ext uri="{FF2B5EF4-FFF2-40B4-BE49-F238E27FC236}">
              <a16:creationId xmlns:a16="http://schemas.microsoft.com/office/drawing/2014/main" id="{29F019DE-30D4-435C-B0B9-81AC5ACFA459}"/>
            </a:ext>
          </a:extLst>
        </xdr:cNvPr>
        <xdr:cNvSpPr txBox="1"/>
      </xdr:nvSpPr>
      <xdr:spPr>
        <a:xfrm>
          <a:off x="16357600" y="101709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32476</xdr:rowOff>
    </xdr:from>
    <xdr:to>
      <xdr:col>85</xdr:col>
      <xdr:colOff>177800</xdr:colOff>
      <xdr:row>60</xdr:row>
      <xdr:rowOff>134076</xdr:rowOff>
    </xdr:to>
    <xdr:sp macro="" textlink="">
      <xdr:nvSpPr>
        <xdr:cNvPr id="643" name="フローチャート: 判断 642">
          <a:extLst>
            <a:ext uri="{FF2B5EF4-FFF2-40B4-BE49-F238E27FC236}">
              <a16:creationId xmlns:a16="http://schemas.microsoft.com/office/drawing/2014/main" id="{E5119F14-C4A3-4C48-AAF0-AAB7AB1D43F1}"/>
            </a:ext>
          </a:extLst>
        </xdr:cNvPr>
        <xdr:cNvSpPr/>
      </xdr:nvSpPr>
      <xdr:spPr>
        <a:xfrm>
          <a:off x="16268700" y="1031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164737</xdr:rowOff>
    </xdr:from>
    <xdr:to>
      <xdr:col>81</xdr:col>
      <xdr:colOff>101600</xdr:colOff>
      <xdr:row>60</xdr:row>
      <xdr:rowOff>94887</xdr:rowOff>
    </xdr:to>
    <xdr:sp macro="" textlink="">
      <xdr:nvSpPr>
        <xdr:cNvPr id="644" name="フローチャート: 判断 643">
          <a:extLst>
            <a:ext uri="{FF2B5EF4-FFF2-40B4-BE49-F238E27FC236}">
              <a16:creationId xmlns:a16="http://schemas.microsoft.com/office/drawing/2014/main" id="{B011EA84-6BAC-49FD-8B93-D9F0868511E3}"/>
            </a:ext>
          </a:extLst>
        </xdr:cNvPr>
        <xdr:cNvSpPr/>
      </xdr:nvSpPr>
      <xdr:spPr>
        <a:xfrm>
          <a:off x="15430500" y="1028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127181</xdr:rowOff>
    </xdr:from>
    <xdr:to>
      <xdr:col>76</xdr:col>
      <xdr:colOff>165100</xdr:colOff>
      <xdr:row>60</xdr:row>
      <xdr:rowOff>57331</xdr:rowOff>
    </xdr:to>
    <xdr:sp macro="" textlink="">
      <xdr:nvSpPr>
        <xdr:cNvPr id="645" name="フローチャート: 判断 644">
          <a:extLst>
            <a:ext uri="{FF2B5EF4-FFF2-40B4-BE49-F238E27FC236}">
              <a16:creationId xmlns:a16="http://schemas.microsoft.com/office/drawing/2014/main" id="{F5DFED5B-30C9-4A7B-842C-D80481FAD0EA}"/>
            </a:ext>
          </a:extLst>
        </xdr:cNvPr>
        <xdr:cNvSpPr/>
      </xdr:nvSpPr>
      <xdr:spPr>
        <a:xfrm>
          <a:off x="14541500" y="102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132080</xdr:rowOff>
    </xdr:from>
    <xdr:to>
      <xdr:col>72</xdr:col>
      <xdr:colOff>38100</xdr:colOff>
      <xdr:row>60</xdr:row>
      <xdr:rowOff>62230</xdr:rowOff>
    </xdr:to>
    <xdr:sp macro="" textlink="">
      <xdr:nvSpPr>
        <xdr:cNvPr id="646" name="フローチャート: 判断 645">
          <a:extLst>
            <a:ext uri="{FF2B5EF4-FFF2-40B4-BE49-F238E27FC236}">
              <a16:creationId xmlns:a16="http://schemas.microsoft.com/office/drawing/2014/main" id="{78F7188F-1461-46FF-AEC0-4B2AEDA17DC7}"/>
            </a:ext>
          </a:extLst>
        </xdr:cNvPr>
        <xdr:cNvSpPr/>
      </xdr:nvSpPr>
      <xdr:spPr>
        <a:xfrm>
          <a:off x="13652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117384</xdr:rowOff>
    </xdr:from>
    <xdr:to>
      <xdr:col>67</xdr:col>
      <xdr:colOff>101600</xdr:colOff>
      <xdr:row>60</xdr:row>
      <xdr:rowOff>47534</xdr:rowOff>
    </xdr:to>
    <xdr:sp macro="" textlink="">
      <xdr:nvSpPr>
        <xdr:cNvPr id="647" name="フローチャート: 判断 646">
          <a:extLst>
            <a:ext uri="{FF2B5EF4-FFF2-40B4-BE49-F238E27FC236}">
              <a16:creationId xmlns:a16="http://schemas.microsoft.com/office/drawing/2014/main" id="{B2E35ABA-EE4B-4147-B62D-A3B4AF62D917}"/>
            </a:ext>
          </a:extLst>
        </xdr:cNvPr>
        <xdr:cNvSpPr/>
      </xdr:nvSpPr>
      <xdr:spPr>
        <a:xfrm>
          <a:off x="12763500" y="1023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8" name="テキスト ボックス 647">
          <a:extLst>
            <a:ext uri="{FF2B5EF4-FFF2-40B4-BE49-F238E27FC236}">
              <a16:creationId xmlns:a16="http://schemas.microsoft.com/office/drawing/2014/main" id="{4412E2A2-4419-4814-875C-07B1ADCE02AE}"/>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9" name="テキスト ボックス 648">
          <a:extLst>
            <a:ext uri="{FF2B5EF4-FFF2-40B4-BE49-F238E27FC236}">
              <a16:creationId xmlns:a16="http://schemas.microsoft.com/office/drawing/2014/main" id="{63B85B0E-2C33-4AFE-9727-604A81DA305C}"/>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50" name="テキスト ボックス 649">
          <a:extLst>
            <a:ext uri="{FF2B5EF4-FFF2-40B4-BE49-F238E27FC236}">
              <a16:creationId xmlns:a16="http://schemas.microsoft.com/office/drawing/2014/main" id="{48805FAC-E56E-4058-A6E3-3BBA4FA73076}"/>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51" name="テキスト ボックス 650">
          <a:extLst>
            <a:ext uri="{FF2B5EF4-FFF2-40B4-BE49-F238E27FC236}">
              <a16:creationId xmlns:a16="http://schemas.microsoft.com/office/drawing/2014/main" id="{3ADD371F-2BF1-4535-90BA-ECFF746CF6D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2" name="テキスト ボックス 651">
          <a:extLst>
            <a:ext uri="{FF2B5EF4-FFF2-40B4-BE49-F238E27FC236}">
              <a16:creationId xmlns:a16="http://schemas.microsoft.com/office/drawing/2014/main" id="{8D74C116-EEDB-49C6-A95D-B686F908B56C}"/>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112485</xdr:rowOff>
    </xdr:from>
    <xdr:to>
      <xdr:col>85</xdr:col>
      <xdr:colOff>177800</xdr:colOff>
      <xdr:row>61</xdr:row>
      <xdr:rowOff>42635</xdr:rowOff>
    </xdr:to>
    <xdr:sp macro="" textlink="">
      <xdr:nvSpPr>
        <xdr:cNvPr id="653" name="楕円 652">
          <a:extLst>
            <a:ext uri="{FF2B5EF4-FFF2-40B4-BE49-F238E27FC236}">
              <a16:creationId xmlns:a16="http://schemas.microsoft.com/office/drawing/2014/main" id="{AE4FF228-BC41-4394-A088-C28C4A98C525}"/>
            </a:ext>
          </a:extLst>
        </xdr:cNvPr>
        <xdr:cNvSpPr/>
      </xdr:nvSpPr>
      <xdr:spPr>
        <a:xfrm>
          <a:off x="16268700" y="1039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90912</xdr:rowOff>
    </xdr:from>
    <xdr:ext cx="405111" cy="259045"/>
    <xdr:sp macro="" textlink="">
      <xdr:nvSpPr>
        <xdr:cNvPr id="654" name="【保健センター・保健所】&#10;有形固定資産減価償却率該当値テキスト">
          <a:extLst>
            <a:ext uri="{FF2B5EF4-FFF2-40B4-BE49-F238E27FC236}">
              <a16:creationId xmlns:a16="http://schemas.microsoft.com/office/drawing/2014/main" id="{FA0EE4E2-CD79-4CB1-8285-B5DA3FF98E65}"/>
            </a:ext>
          </a:extLst>
        </xdr:cNvPr>
        <xdr:cNvSpPr txBox="1"/>
      </xdr:nvSpPr>
      <xdr:spPr>
        <a:xfrm>
          <a:off x="16357600" y="10377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125549</xdr:rowOff>
    </xdr:from>
    <xdr:to>
      <xdr:col>81</xdr:col>
      <xdr:colOff>101600</xdr:colOff>
      <xdr:row>61</xdr:row>
      <xdr:rowOff>55699</xdr:rowOff>
    </xdr:to>
    <xdr:sp macro="" textlink="">
      <xdr:nvSpPr>
        <xdr:cNvPr id="655" name="楕円 654">
          <a:extLst>
            <a:ext uri="{FF2B5EF4-FFF2-40B4-BE49-F238E27FC236}">
              <a16:creationId xmlns:a16="http://schemas.microsoft.com/office/drawing/2014/main" id="{D0CE7C0F-5199-47D8-B270-99734CA018EB}"/>
            </a:ext>
          </a:extLst>
        </xdr:cNvPr>
        <xdr:cNvSpPr/>
      </xdr:nvSpPr>
      <xdr:spPr>
        <a:xfrm>
          <a:off x="15430500" y="1041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163285</xdr:rowOff>
    </xdr:from>
    <xdr:to>
      <xdr:col>85</xdr:col>
      <xdr:colOff>127000</xdr:colOff>
      <xdr:row>61</xdr:row>
      <xdr:rowOff>4899</xdr:rowOff>
    </xdr:to>
    <xdr:cxnSp macro="">
      <xdr:nvCxnSpPr>
        <xdr:cNvPr id="656" name="直線コネクタ 655">
          <a:extLst>
            <a:ext uri="{FF2B5EF4-FFF2-40B4-BE49-F238E27FC236}">
              <a16:creationId xmlns:a16="http://schemas.microsoft.com/office/drawing/2014/main" id="{C7ED243D-8511-4EB5-9B8F-A4D7D69C313D}"/>
            </a:ext>
          </a:extLst>
        </xdr:cNvPr>
        <xdr:cNvCxnSpPr/>
      </xdr:nvCxnSpPr>
      <xdr:spPr>
        <a:xfrm flipV="1">
          <a:off x="15481300" y="10450285"/>
          <a:ext cx="838200" cy="13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84727</xdr:rowOff>
    </xdr:from>
    <xdr:to>
      <xdr:col>76</xdr:col>
      <xdr:colOff>165100</xdr:colOff>
      <xdr:row>61</xdr:row>
      <xdr:rowOff>14877</xdr:rowOff>
    </xdr:to>
    <xdr:sp macro="" textlink="">
      <xdr:nvSpPr>
        <xdr:cNvPr id="657" name="楕円 656">
          <a:extLst>
            <a:ext uri="{FF2B5EF4-FFF2-40B4-BE49-F238E27FC236}">
              <a16:creationId xmlns:a16="http://schemas.microsoft.com/office/drawing/2014/main" id="{AB6A0B67-1102-48C5-8791-CB8191E669F9}"/>
            </a:ext>
          </a:extLst>
        </xdr:cNvPr>
        <xdr:cNvSpPr/>
      </xdr:nvSpPr>
      <xdr:spPr>
        <a:xfrm>
          <a:off x="14541500" y="1037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135527</xdr:rowOff>
    </xdr:from>
    <xdr:to>
      <xdr:col>81</xdr:col>
      <xdr:colOff>50800</xdr:colOff>
      <xdr:row>61</xdr:row>
      <xdr:rowOff>4899</xdr:rowOff>
    </xdr:to>
    <xdr:cxnSp macro="">
      <xdr:nvCxnSpPr>
        <xdr:cNvPr id="658" name="直線コネクタ 657">
          <a:extLst>
            <a:ext uri="{FF2B5EF4-FFF2-40B4-BE49-F238E27FC236}">
              <a16:creationId xmlns:a16="http://schemas.microsoft.com/office/drawing/2014/main" id="{3BBD029D-FAB1-411D-94A2-19BF672765AA}"/>
            </a:ext>
          </a:extLst>
        </xdr:cNvPr>
        <xdr:cNvCxnSpPr/>
      </xdr:nvCxnSpPr>
      <xdr:spPr>
        <a:xfrm>
          <a:off x="14592300" y="10422527"/>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132080</xdr:rowOff>
    </xdr:from>
    <xdr:to>
      <xdr:col>72</xdr:col>
      <xdr:colOff>38100</xdr:colOff>
      <xdr:row>61</xdr:row>
      <xdr:rowOff>62230</xdr:rowOff>
    </xdr:to>
    <xdr:sp macro="" textlink="">
      <xdr:nvSpPr>
        <xdr:cNvPr id="659" name="楕円 658">
          <a:extLst>
            <a:ext uri="{FF2B5EF4-FFF2-40B4-BE49-F238E27FC236}">
              <a16:creationId xmlns:a16="http://schemas.microsoft.com/office/drawing/2014/main" id="{725E0214-76B0-4E19-A1BE-9EFF51DA6BC6}"/>
            </a:ext>
          </a:extLst>
        </xdr:cNvPr>
        <xdr:cNvSpPr/>
      </xdr:nvSpPr>
      <xdr:spPr>
        <a:xfrm>
          <a:off x="13652500" y="1041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135527</xdr:rowOff>
    </xdr:from>
    <xdr:to>
      <xdr:col>76</xdr:col>
      <xdr:colOff>114300</xdr:colOff>
      <xdr:row>61</xdr:row>
      <xdr:rowOff>11430</xdr:rowOff>
    </xdr:to>
    <xdr:cxnSp macro="">
      <xdr:nvCxnSpPr>
        <xdr:cNvPr id="660" name="直線コネクタ 659">
          <a:extLst>
            <a:ext uri="{FF2B5EF4-FFF2-40B4-BE49-F238E27FC236}">
              <a16:creationId xmlns:a16="http://schemas.microsoft.com/office/drawing/2014/main" id="{FF602ED3-9375-4604-B2B0-F6D85429DCB9}"/>
            </a:ext>
          </a:extLst>
        </xdr:cNvPr>
        <xdr:cNvCxnSpPr/>
      </xdr:nvCxnSpPr>
      <xdr:spPr>
        <a:xfrm flipV="1">
          <a:off x="13703300" y="10422527"/>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63500</xdr:rowOff>
    </xdr:from>
    <xdr:to>
      <xdr:col>67</xdr:col>
      <xdr:colOff>101600</xdr:colOff>
      <xdr:row>60</xdr:row>
      <xdr:rowOff>165100</xdr:rowOff>
    </xdr:to>
    <xdr:sp macro="" textlink="">
      <xdr:nvSpPr>
        <xdr:cNvPr id="661" name="楕円 660">
          <a:extLst>
            <a:ext uri="{FF2B5EF4-FFF2-40B4-BE49-F238E27FC236}">
              <a16:creationId xmlns:a16="http://schemas.microsoft.com/office/drawing/2014/main" id="{C6015AF8-CF94-4144-80C1-6A6AFD1E5A30}"/>
            </a:ext>
          </a:extLst>
        </xdr:cNvPr>
        <xdr:cNvSpPr/>
      </xdr:nvSpPr>
      <xdr:spPr>
        <a:xfrm>
          <a:off x="127635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114300</xdr:rowOff>
    </xdr:from>
    <xdr:to>
      <xdr:col>71</xdr:col>
      <xdr:colOff>177800</xdr:colOff>
      <xdr:row>61</xdr:row>
      <xdr:rowOff>11430</xdr:rowOff>
    </xdr:to>
    <xdr:cxnSp macro="">
      <xdr:nvCxnSpPr>
        <xdr:cNvPr id="662" name="直線コネクタ 661">
          <a:extLst>
            <a:ext uri="{FF2B5EF4-FFF2-40B4-BE49-F238E27FC236}">
              <a16:creationId xmlns:a16="http://schemas.microsoft.com/office/drawing/2014/main" id="{1D165E7F-F46A-4A20-AA6D-598895079453}"/>
            </a:ext>
          </a:extLst>
        </xdr:cNvPr>
        <xdr:cNvCxnSpPr/>
      </xdr:nvCxnSpPr>
      <xdr:spPr>
        <a:xfrm>
          <a:off x="12814300" y="104013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111414</xdr:rowOff>
    </xdr:from>
    <xdr:ext cx="405111" cy="259045"/>
    <xdr:sp macro="" textlink="">
      <xdr:nvSpPr>
        <xdr:cNvPr id="663" name="n_1aveValue【保健センター・保健所】&#10;有形固定資産減価償却率">
          <a:extLst>
            <a:ext uri="{FF2B5EF4-FFF2-40B4-BE49-F238E27FC236}">
              <a16:creationId xmlns:a16="http://schemas.microsoft.com/office/drawing/2014/main" id="{EFB41330-CA85-4268-86C2-99B70CBDB191}"/>
            </a:ext>
          </a:extLst>
        </xdr:cNvPr>
        <xdr:cNvSpPr txBox="1"/>
      </xdr:nvSpPr>
      <xdr:spPr>
        <a:xfrm>
          <a:off x="15266044" y="1005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73858</xdr:rowOff>
    </xdr:from>
    <xdr:ext cx="405111" cy="259045"/>
    <xdr:sp macro="" textlink="">
      <xdr:nvSpPr>
        <xdr:cNvPr id="664" name="n_2aveValue【保健センター・保健所】&#10;有形固定資産減価償却率">
          <a:extLst>
            <a:ext uri="{FF2B5EF4-FFF2-40B4-BE49-F238E27FC236}">
              <a16:creationId xmlns:a16="http://schemas.microsoft.com/office/drawing/2014/main" id="{0C455384-CEDA-4AFD-B4D7-DE63C5DC3599}"/>
            </a:ext>
          </a:extLst>
        </xdr:cNvPr>
        <xdr:cNvSpPr txBox="1"/>
      </xdr:nvSpPr>
      <xdr:spPr>
        <a:xfrm>
          <a:off x="14389744" y="1001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78757</xdr:rowOff>
    </xdr:from>
    <xdr:ext cx="405111" cy="259045"/>
    <xdr:sp macro="" textlink="">
      <xdr:nvSpPr>
        <xdr:cNvPr id="665" name="n_3aveValue【保健センター・保健所】&#10;有形固定資産減価償却率">
          <a:extLst>
            <a:ext uri="{FF2B5EF4-FFF2-40B4-BE49-F238E27FC236}">
              <a16:creationId xmlns:a16="http://schemas.microsoft.com/office/drawing/2014/main" id="{5081591F-D8A0-4A1B-8B9A-B99B17FEB09C}"/>
            </a:ext>
          </a:extLst>
        </xdr:cNvPr>
        <xdr:cNvSpPr txBox="1"/>
      </xdr:nvSpPr>
      <xdr:spPr>
        <a:xfrm>
          <a:off x="13500744" y="1002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64061</xdr:rowOff>
    </xdr:from>
    <xdr:ext cx="405111" cy="259045"/>
    <xdr:sp macro="" textlink="">
      <xdr:nvSpPr>
        <xdr:cNvPr id="666" name="n_4aveValue【保健センター・保健所】&#10;有形固定資産減価償却率">
          <a:extLst>
            <a:ext uri="{FF2B5EF4-FFF2-40B4-BE49-F238E27FC236}">
              <a16:creationId xmlns:a16="http://schemas.microsoft.com/office/drawing/2014/main" id="{4163AEE8-9A05-444B-814F-74524237D8C8}"/>
            </a:ext>
          </a:extLst>
        </xdr:cNvPr>
        <xdr:cNvSpPr txBox="1"/>
      </xdr:nvSpPr>
      <xdr:spPr>
        <a:xfrm>
          <a:off x="12611744" y="1000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46826</xdr:rowOff>
    </xdr:from>
    <xdr:ext cx="405111" cy="259045"/>
    <xdr:sp macro="" textlink="">
      <xdr:nvSpPr>
        <xdr:cNvPr id="667" name="n_1mainValue【保健センター・保健所】&#10;有形固定資産減価償却率">
          <a:extLst>
            <a:ext uri="{FF2B5EF4-FFF2-40B4-BE49-F238E27FC236}">
              <a16:creationId xmlns:a16="http://schemas.microsoft.com/office/drawing/2014/main" id="{4CD78876-9037-43B9-9FA2-ACEDC508426A}"/>
            </a:ext>
          </a:extLst>
        </xdr:cNvPr>
        <xdr:cNvSpPr txBox="1"/>
      </xdr:nvSpPr>
      <xdr:spPr>
        <a:xfrm>
          <a:off x="15266044" y="1050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6004</xdr:rowOff>
    </xdr:from>
    <xdr:ext cx="405111" cy="259045"/>
    <xdr:sp macro="" textlink="">
      <xdr:nvSpPr>
        <xdr:cNvPr id="668" name="n_2mainValue【保健センター・保健所】&#10;有形固定資産減価償却率">
          <a:extLst>
            <a:ext uri="{FF2B5EF4-FFF2-40B4-BE49-F238E27FC236}">
              <a16:creationId xmlns:a16="http://schemas.microsoft.com/office/drawing/2014/main" id="{8BBE7283-3A2C-4DAD-807C-22BF3647C04B}"/>
            </a:ext>
          </a:extLst>
        </xdr:cNvPr>
        <xdr:cNvSpPr txBox="1"/>
      </xdr:nvSpPr>
      <xdr:spPr>
        <a:xfrm>
          <a:off x="14389744" y="1046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53357</xdr:rowOff>
    </xdr:from>
    <xdr:ext cx="405111" cy="259045"/>
    <xdr:sp macro="" textlink="">
      <xdr:nvSpPr>
        <xdr:cNvPr id="669" name="n_3mainValue【保健センター・保健所】&#10;有形固定資産減価償却率">
          <a:extLst>
            <a:ext uri="{FF2B5EF4-FFF2-40B4-BE49-F238E27FC236}">
              <a16:creationId xmlns:a16="http://schemas.microsoft.com/office/drawing/2014/main" id="{54426CD6-D73A-4CAF-94F1-E65F4591E371}"/>
            </a:ext>
          </a:extLst>
        </xdr:cNvPr>
        <xdr:cNvSpPr txBox="1"/>
      </xdr:nvSpPr>
      <xdr:spPr>
        <a:xfrm>
          <a:off x="13500744"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156227</xdr:rowOff>
    </xdr:from>
    <xdr:ext cx="405111" cy="259045"/>
    <xdr:sp macro="" textlink="">
      <xdr:nvSpPr>
        <xdr:cNvPr id="670" name="n_4mainValue【保健センター・保健所】&#10;有形固定資産減価償却率">
          <a:extLst>
            <a:ext uri="{FF2B5EF4-FFF2-40B4-BE49-F238E27FC236}">
              <a16:creationId xmlns:a16="http://schemas.microsoft.com/office/drawing/2014/main" id="{B1506E00-528F-4B5C-B104-B02255D55287}"/>
            </a:ext>
          </a:extLst>
        </xdr:cNvPr>
        <xdr:cNvSpPr txBox="1"/>
      </xdr:nvSpPr>
      <xdr:spPr>
        <a:xfrm>
          <a:off x="12611744"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71" name="正方形/長方形 670">
          <a:extLst>
            <a:ext uri="{FF2B5EF4-FFF2-40B4-BE49-F238E27FC236}">
              <a16:creationId xmlns:a16="http://schemas.microsoft.com/office/drawing/2014/main" id="{AFD9384C-A185-4AC1-B15C-064617EA91AF}"/>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2" name="正方形/長方形 671">
          <a:extLst>
            <a:ext uri="{FF2B5EF4-FFF2-40B4-BE49-F238E27FC236}">
              <a16:creationId xmlns:a16="http://schemas.microsoft.com/office/drawing/2014/main" id="{84A58CB4-C229-478F-804D-85417F8669BD}"/>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3" name="正方形/長方形 672">
          <a:extLst>
            <a:ext uri="{FF2B5EF4-FFF2-40B4-BE49-F238E27FC236}">
              <a16:creationId xmlns:a16="http://schemas.microsoft.com/office/drawing/2014/main" id="{75D1F662-FF75-4377-8B37-04E09116BC5B}"/>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4" name="正方形/長方形 673">
          <a:extLst>
            <a:ext uri="{FF2B5EF4-FFF2-40B4-BE49-F238E27FC236}">
              <a16:creationId xmlns:a16="http://schemas.microsoft.com/office/drawing/2014/main" id="{AC11B932-B0E2-46FA-B37F-AF12177AB71F}"/>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5" name="正方形/長方形 674">
          <a:extLst>
            <a:ext uri="{FF2B5EF4-FFF2-40B4-BE49-F238E27FC236}">
              <a16:creationId xmlns:a16="http://schemas.microsoft.com/office/drawing/2014/main" id="{9A647EE0-271A-49BA-A210-FAD9B6CBB35D}"/>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6" name="正方形/長方形 675">
          <a:extLst>
            <a:ext uri="{FF2B5EF4-FFF2-40B4-BE49-F238E27FC236}">
              <a16:creationId xmlns:a16="http://schemas.microsoft.com/office/drawing/2014/main" id="{793111B8-D741-4C6D-9B13-403F2C13954A}"/>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7" name="正方形/長方形 676">
          <a:extLst>
            <a:ext uri="{FF2B5EF4-FFF2-40B4-BE49-F238E27FC236}">
              <a16:creationId xmlns:a16="http://schemas.microsoft.com/office/drawing/2014/main" id="{4FB8B1CC-5B35-477C-BCA2-9E887FCE7859}"/>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8" name="正方形/長方形 677">
          <a:extLst>
            <a:ext uri="{FF2B5EF4-FFF2-40B4-BE49-F238E27FC236}">
              <a16:creationId xmlns:a16="http://schemas.microsoft.com/office/drawing/2014/main" id="{1BD49359-94D2-43C3-8786-1342C6D701FF}"/>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9" name="テキスト ボックス 678">
          <a:extLst>
            <a:ext uri="{FF2B5EF4-FFF2-40B4-BE49-F238E27FC236}">
              <a16:creationId xmlns:a16="http://schemas.microsoft.com/office/drawing/2014/main" id="{5570ADF4-6A17-41BD-A514-A5DC36939BB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80" name="直線コネクタ 679">
          <a:extLst>
            <a:ext uri="{FF2B5EF4-FFF2-40B4-BE49-F238E27FC236}">
              <a16:creationId xmlns:a16="http://schemas.microsoft.com/office/drawing/2014/main" id="{F3D80695-74B6-4478-BE13-E7AC6E77765D}"/>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81" name="直線コネクタ 680">
          <a:extLst>
            <a:ext uri="{FF2B5EF4-FFF2-40B4-BE49-F238E27FC236}">
              <a16:creationId xmlns:a16="http://schemas.microsoft.com/office/drawing/2014/main" id="{3F945B14-7E4A-41B0-A8B0-6257D0955B7A}"/>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82" name="テキスト ボックス 681">
          <a:extLst>
            <a:ext uri="{FF2B5EF4-FFF2-40B4-BE49-F238E27FC236}">
              <a16:creationId xmlns:a16="http://schemas.microsoft.com/office/drawing/2014/main" id="{7CAC54FC-D669-4907-AFE3-5FB7ED8EE71B}"/>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83" name="直線コネクタ 682">
          <a:extLst>
            <a:ext uri="{FF2B5EF4-FFF2-40B4-BE49-F238E27FC236}">
              <a16:creationId xmlns:a16="http://schemas.microsoft.com/office/drawing/2014/main" id="{63A612F9-12CC-4FF7-ABE6-6DFA534E5749}"/>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84" name="テキスト ボックス 683">
          <a:extLst>
            <a:ext uri="{FF2B5EF4-FFF2-40B4-BE49-F238E27FC236}">
              <a16:creationId xmlns:a16="http://schemas.microsoft.com/office/drawing/2014/main" id="{A590E7E0-3C9A-4223-926D-A653A677D552}"/>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85" name="直線コネクタ 684">
          <a:extLst>
            <a:ext uri="{FF2B5EF4-FFF2-40B4-BE49-F238E27FC236}">
              <a16:creationId xmlns:a16="http://schemas.microsoft.com/office/drawing/2014/main" id="{9CF64026-26A6-4E5A-B31F-3E24EE507ECB}"/>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86" name="テキスト ボックス 685">
          <a:extLst>
            <a:ext uri="{FF2B5EF4-FFF2-40B4-BE49-F238E27FC236}">
              <a16:creationId xmlns:a16="http://schemas.microsoft.com/office/drawing/2014/main" id="{BB6704C0-E35B-458C-9D82-D960A0E7D392}"/>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87" name="直線コネクタ 686">
          <a:extLst>
            <a:ext uri="{FF2B5EF4-FFF2-40B4-BE49-F238E27FC236}">
              <a16:creationId xmlns:a16="http://schemas.microsoft.com/office/drawing/2014/main" id="{1F537DD9-6DA6-46B0-A422-2898F3895A98}"/>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88" name="テキスト ボックス 687">
          <a:extLst>
            <a:ext uri="{FF2B5EF4-FFF2-40B4-BE49-F238E27FC236}">
              <a16:creationId xmlns:a16="http://schemas.microsoft.com/office/drawing/2014/main" id="{8F3E213E-C4D9-4492-964F-C1181087B0C3}"/>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9" name="直線コネクタ 688">
          <a:extLst>
            <a:ext uri="{FF2B5EF4-FFF2-40B4-BE49-F238E27FC236}">
              <a16:creationId xmlns:a16="http://schemas.microsoft.com/office/drawing/2014/main" id="{9C5FF78A-29A3-4A77-BF5B-EFF15A3E9FED}"/>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0" name="テキスト ボックス 689">
          <a:extLst>
            <a:ext uri="{FF2B5EF4-FFF2-40B4-BE49-F238E27FC236}">
              <a16:creationId xmlns:a16="http://schemas.microsoft.com/office/drawing/2014/main" id="{9FD622FA-2E31-4A2B-B2FE-2C7844D3076B}"/>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1" name="【保健センター・保健所】&#10;一人当たり面積グラフ枠">
          <a:extLst>
            <a:ext uri="{FF2B5EF4-FFF2-40B4-BE49-F238E27FC236}">
              <a16:creationId xmlns:a16="http://schemas.microsoft.com/office/drawing/2014/main" id="{5A1B78C7-FE58-4AE6-AC81-054CE80BF5BE}"/>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137160</xdr:rowOff>
    </xdr:from>
    <xdr:to>
      <xdr:col>116</xdr:col>
      <xdr:colOff>62864</xdr:colOff>
      <xdr:row>63</xdr:row>
      <xdr:rowOff>148590</xdr:rowOff>
    </xdr:to>
    <xdr:cxnSp macro="">
      <xdr:nvCxnSpPr>
        <xdr:cNvPr id="692" name="直線コネクタ 691">
          <a:extLst>
            <a:ext uri="{FF2B5EF4-FFF2-40B4-BE49-F238E27FC236}">
              <a16:creationId xmlns:a16="http://schemas.microsoft.com/office/drawing/2014/main" id="{EF228C8B-8B48-40D3-9C3D-EC8BE7655CC2}"/>
            </a:ext>
          </a:extLst>
        </xdr:cNvPr>
        <xdr:cNvCxnSpPr/>
      </xdr:nvCxnSpPr>
      <xdr:spPr>
        <a:xfrm flipV="1">
          <a:off x="22160864" y="973836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152417</xdr:rowOff>
    </xdr:from>
    <xdr:ext cx="469744" cy="259045"/>
    <xdr:sp macro="" textlink="">
      <xdr:nvSpPr>
        <xdr:cNvPr id="693" name="【保健センター・保健所】&#10;一人当たり面積最小値テキスト">
          <a:extLst>
            <a:ext uri="{FF2B5EF4-FFF2-40B4-BE49-F238E27FC236}">
              <a16:creationId xmlns:a16="http://schemas.microsoft.com/office/drawing/2014/main" id="{22529A88-7DC2-42AF-9CBE-43C92BB6DDF8}"/>
            </a:ext>
          </a:extLst>
        </xdr:cNvPr>
        <xdr:cNvSpPr txBox="1"/>
      </xdr:nvSpPr>
      <xdr:spPr>
        <a:xfrm>
          <a:off x="22199600" y="10953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148590</xdr:rowOff>
    </xdr:from>
    <xdr:to>
      <xdr:col>116</xdr:col>
      <xdr:colOff>152400</xdr:colOff>
      <xdr:row>63</xdr:row>
      <xdr:rowOff>148590</xdr:rowOff>
    </xdr:to>
    <xdr:cxnSp macro="">
      <xdr:nvCxnSpPr>
        <xdr:cNvPr id="694" name="直線コネクタ 693">
          <a:extLst>
            <a:ext uri="{FF2B5EF4-FFF2-40B4-BE49-F238E27FC236}">
              <a16:creationId xmlns:a16="http://schemas.microsoft.com/office/drawing/2014/main" id="{D44179CC-E262-4D05-9B2B-20D00F36176F}"/>
            </a:ext>
          </a:extLst>
        </xdr:cNvPr>
        <xdr:cNvCxnSpPr/>
      </xdr:nvCxnSpPr>
      <xdr:spPr>
        <a:xfrm>
          <a:off x="22072600" y="1094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83837</xdr:rowOff>
    </xdr:from>
    <xdr:ext cx="469744" cy="259045"/>
    <xdr:sp macro="" textlink="">
      <xdr:nvSpPr>
        <xdr:cNvPr id="695" name="【保健センター・保健所】&#10;一人当たり面積最大値テキスト">
          <a:extLst>
            <a:ext uri="{FF2B5EF4-FFF2-40B4-BE49-F238E27FC236}">
              <a16:creationId xmlns:a16="http://schemas.microsoft.com/office/drawing/2014/main" id="{CEF3BFEB-C246-4214-A6A5-1B2939143EC0}"/>
            </a:ext>
          </a:extLst>
        </xdr:cNvPr>
        <xdr:cNvSpPr txBox="1"/>
      </xdr:nvSpPr>
      <xdr:spPr>
        <a:xfrm>
          <a:off x="22199600" y="9513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137160</xdr:rowOff>
    </xdr:from>
    <xdr:to>
      <xdr:col>116</xdr:col>
      <xdr:colOff>152400</xdr:colOff>
      <xdr:row>56</xdr:row>
      <xdr:rowOff>137160</xdr:rowOff>
    </xdr:to>
    <xdr:cxnSp macro="">
      <xdr:nvCxnSpPr>
        <xdr:cNvPr id="696" name="直線コネクタ 695">
          <a:extLst>
            <a:ext uri="{FF2B5EF4-FFF2-40B4-BE49-F238E27FC236}">
              <a16:creationId xmlns:a16="http://schemas.microsoft.com/office/drawing/2014/main" id="{76AC4E8E-B370-43F0-ACF7-72681C53176F}"/>
            </a:ext>
          </a:extLst>
        </xdr:cNvPr>
        <xdr:cNvCxnSpPr/>
      </xdr:nvCxnSpPr>
      <xdr:spPr>
        <a:xfrm>
          <a:off x="22072600" y="9738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120667</xdr:rowOff>
    </xdr:from>
    <xdr:ext cx="469744" cy="259045"/>
    <xdr:sp macro="" textlink="">
      <xdr:nvSpPr>
        <xdr:cNvPr id="697" name="【保健センター・保健所】&#10;一人当たり面積平均値テキスト">
          <a:extLst>
            <a:ext uri="{FF2B5EF4-FFF2-40B4-BE49-F238E27FC236}">
              <a16:creationId xmlns:a16="http://schemas.microsoft.com/office/drawing/2014/main" id="{9DFCA7C7-6B80-4D07-9967-9ED931BC1613}"/>
            </a:ext>
          </a:extLst>
        </xdr:cNvPr>
        <xdr:cNvSpPr txBox="1"/>
      </xdr:nvSpPr>
      <xdr:spPr>
        <a:xfrm>
          <a:off x="22199600" y="104076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97790</xdr:rowOff>
    </xdr:from>
    <xdr:to>
      <xdr:col>116</xdr:col>
      <xdr:colOff>114300</xdr:colOff>
      <xdr:row>62</xdr:row>
      <xdr:rowOff>27940</xdr:rowOff>
    </xdr:to>
    <xdr:sp macro="" textlink="">
      <xdr:nvSpPr>
        <xdr:cNvPr id="698" name="フローチャート: 判断 697">
          <a:extLst>
            <a:ext uri="{FF2B5EF4-FFF2-40B4-BE49-F238E27FC236}">
              <a16:creationId xmlns:a16="http://schemas.microsoft.com/office/drawing/2014/main" id="{90CDBF7B-BCC5-4C9D-9BBB-853DB3990CA0}"/>
            </a:ext>
          </a:extLst>
        </xdr:cNvPr>
        <xdr:cNvSpPr/>
      </xdr:nvSpPr>
      <xdr:spPr>
        <a:xfrm>
          <a:off x="221107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97790</xdr:rowOff>
    </xdr:from>
    <xdr:to>
      <xdr:col>112</xdr:col>
      <xdr:colOff>38100</xdr:colOff>
      <xdr:row>62</xdr:row>
      <xdr:rowOff>27940</xdr:rowOff>
    </xdr:to>
    <xdr:sp macro="" textlink="">
      <xdr:nvSpPr>
        <xdr:cNvPr id="699" name="フローチャート: 判断 698">
          <a:extLst>
            <a:ext uri="{FF2B5EF4-FFF2-40B4-BE49-F238E27FC236}">
              <a16:creationId xmlns:a16="http://schemas.microsoft.com/office/drawing/2014/main" id="{EE97374B-7392-48D5-B9CE-AACE4F03CF6E}"/>
            </a:ext>
          </a:extLst>
        </xdr:cNvPr>
        <xdr:cNvSpPr/>
      </xdr:nvSpPr>
      <xdr:spPr>
        <a:xfrm>
          <a:off x="21272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97790</xdr:rowOff>
    </xdr:from>
    <xdr:to>
      <xdr:col>107</xdr:col>
      <xdr:colOff>101600</xdr:colOff>
      <xdr:row>62</xdr:row>
      <xdr:rowOff>27940</xdr:rowOff>
    </xdr:to>
    <xdr:sp macro="" textlink="">
      <xdr:nvSpPr>
        <xdr:cNvPr id="700" name="フローチャート: 判断 699">
          <a:extLst>
            <a:ext uri="{FF2B5EF4-FFF2-40B4-BE49-F238E27FC236}">
              <a16:creationId xmlns:a16="http://schemas.microsoft.com/office/drawing/2014/main" id="{E5C45D03-2ACE-416C-85DD-010AC34B15AB}"/>
            </a:ext>
          </a:extLst>
        </xdr:cNvPr>
        <xdr:cNvSpPr/>
      </xdr:nvSpPr>
      <xdr:spPr>
        <a:xfrm>
          <a:off x="20383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120650</xdr:rowOff>
    </xdr:from>
    <xdr:to>
      <xdr:col>102</xdr:col>
      <xdr:colOff>165100</xdr:colOff>
      <xdr:row>62</xdr:row>
      <xdr:rowOff>50800</xdr:rowOff>
    </xdr:to>
    <xdr:sp macro="" textlink="">
      <xdr:nvSpPr>
        <xdr:cNvPr id="701" name="フローチャート: 判断 700">
          <a:extLst>
            <a:ext uri="{FF2B5EF4-FFF2-40B4-BE49-F238E27FC236}">
              <a16:creationId xmlns:a16="http://schemas.microsoft.com/office/drawing/2014/main" id="{490676EC-CF0E-4925-A1F5-951456D15809}"/>
            </a:ext>
          </a:extLst>
        </xdr:cNvPr>
        <xdr:cNvSpPr/>
      </xdr:nvSpPr>
      <xdr:spPr>
        <a:xfrm>
          <a:off x="19494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97790</xdr:rowOff>
    </xdr:from>
    <xdr:to>
      <xdr:col>98</xdr:col>
      <xdr:colOff>38100</xdr:colOff>
      <xdr:row>62</xdr:row>
      <xdr:rowOff>27940</xdr:rowOff>
    </xdr:to>
    <xdr:sp macro="" textlink="">
      <xdr:nvSpPr>
        <xdr:cNvPr id="702" name="フローチャート: 判断 701">
          <a:extLst>
            <a:ext uri="{FF2B5EF4-FFF2-40B4-BE49-F238E27FC236}">
              <a16:creationId xmlns:a16="http://schemas.microsoft.com/office/drawing/2014/main" id="{9CCC0838-9678-4133-83C6-931F1FDD0A14}"/>
            </a:ext>
          </a:extLst>
        </xdr:cNvPr>
        <xdr:cNvSpPr/>
      </xdr:nvSpPr>
      <xdr:spPr>
        <a:xfrm>
          <a:off x="18605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3" name="テキスト ボックス 702">
          <a:extLst>
            <a:ext uri="{FF2B5EF4-FFF2-40B4-BE49-F238E27FC236}">
              <a16:creationId xmlns:a16="http://schemas.microsoft.com/office/drawing/2014/main" id="{5EA5F03A-63A4-43C4-93D8-0EB26A441C51}"/>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4" name="テキスト ボックス 703">
          <a:extLst>
            <a:ext uri="{FF2B5EF4-FFF2-40B4-BE49-F238E27FC236}">
              <a16:creationId xmlns:a16="http://schemas.microsoft.com/office/drawing/2014/main" id="{8C9B49BA-A9B6-441B-BC5D-E02425035C3F}"/>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5" name="テキスト ボックス 704">
          <a:extLst>
            <a:ext uri="{FF2B5EF4-FFF2-40B4-BE49-F238E27FC236}">
              <a16:creationId xmlns:a16="http://schemas.microsoft.com/office/drawing/2014/main" id="{A6674965-D1C1-4535-A753-B3A01FC69029}"/>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6" name="テキスト ボックス 705">
          <a:extLst>
            <a:ext uri="{FF2B5EF4-FFF2-40B4-BE49-F238E27FC236}">
              <a16:creationId xmlns:a16="http://schemas.microsoft.com/office/drawing/2014/main" id="{7A700C4C-BC52-4BF9-BC33-88880B82A3AC}"/>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7" name="テキスト ボックス 706">
          <a:extLst>
            <a:ext uri="{FF2B5EF4-FFF2-40B4-BE49-F238E27FC236}">
              <a16:creationId xmlns:a16="http://schemas.microsoft.com/office/drawing/2014/main" id="{157787AB-36D8-47F6-A783-5D0CEF6BCA04}"/>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120650</xdr:rowOff>
    </xdr:from>
    <xdr:to>
      <xdr:col>116</xdr:col>
      <xdr:colOff>114300</xdr:colOff>
      <xdr:row>62</xdr:row>
      <xdr:rowOff>50800</xdr:rowOff>
    </xdr:to>
    <xdr:sp macro="" textlink="">
      <xdr:nvSpPr>
        <xdr:cNvPr id="708" name="楕円 707">
          <a:extLst>
            <a:ext uri="{FF2B5EF4-FFF2-40B4-BE49-F238E27FC236}">
              <a16:creationId xmlns:a16="http://schemas.microsoft.com/office/drawing/2014/main" id="{78218C6C-86B5-4DC0-8825-DFCA89AE5FE4}"/>
            </a:ext>
          </a:extLst>
        </xdr:cNvPr>
        <xdr:cNvSpPr/>
      </xdr:nvSpPr>
      <xdr:spPr>
        <a:xfrm>
          <a:off x="221107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99077</xdr:rowOff>
    </xdr:from>
    <xdr:ext cx="469744" cy="259045"/>
    <xdr:sp macro="" textlink="">
      <xdr:nvSpPr>
        <xdr:cNvPr id="709" name="【保健センター・保健所】&#10;一人当たり面積該当値テキスト">
          <a:extLst>
            <a:ext uri="{FF2B5EF4-FFF2-40B4-BE49-F238E27FC236}">
              <a16:creationId xmlns:a16="http://schemas.microsoft.com/office/drawing/2014/main" id="{114E82B6-C07E-41E8-AA35-3AB1DF123921}"/>
            </a:ext>
          </a:extLst>
        </xdr:cNvPr>
        <xdr:cNvSpPr txBox="1"/>
      </xdr:nvSpPr>
      <xdr:spPr>
        <a:xfrm>
          <a:off x="22199600" y="1055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52070</xdr:rowOff>
    </xdr:from>
    <xdr:to>
      <xdr:col>112</xdr:col>
      <xdr:colOff>38100</xdr:colOff>
      <xdr:row>61</xdr:row>
      <xdr:rowOff>153670</xdr:rowOff>
    </xdr:to>
    <xdr:sp macro="" textlink="">
      <xdr:nvSpPr>
        <xdr:cNvPr id="710" name="楕円 709">
          <a:extLst>
            <a:ext uri="{FF2B5EF4-FFF2-40B4-BE49-F238E27FC236}">
              <a16:creationId xmlns:a16="http://schemas.microsoft.com/office/drawing/2014/main" id="{8541B49D-758C-4C6F-8EC3-D6186C971D1F}"/>
            </a:ext>
          </a:extLst>
        </xdr:cNvPr>
        <xdr:cNvSpPr/>
      </xdr:nvSpPr>
      <xdr:spPr>
        <a:xfrm>
          <a:off x="21272500" y="1051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102870</xdr:rowOff>
    </xdr:from>
    <xdr:to>
      <xdr:col>116</xdr:col>
      <xdr:colOff>63500</xdr:colOff>
      <xdr:row>62</xdr:row>
      <xdr:rowOff>0</xdr:rowOff>
    </xdr:to>
    <xdr:cxnSp macro="">
      <xdr:nvCxnSpPr>
        <xdr:cNvPr id="711" name="直線コネクタ 710">
          <a:extLst>
            <a:ext uri="{FF2B5EF4-FFF2-40B4-BE49-F238E27FC236}">
              <a16:creationId xmlns:a16="http://schemas.microsoft.com/office/drawing/2014/main" id="{137A2AA1-6A3D-4A93-855D-DF0558835956}"/>
            </a:ext>
          </a:extLst>
        </xdr:cNvPr>
        <xdr:cNvCxnSpPr/>
      </xdr:nvCxnSpPr>
      <xdr:spPr>
        <a:xfrm>
          <a:off x="21323300" y="1056132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52070</xdr:rowOff>
    </xdr:from>
    <xdr:to>
      <xdr:col>107</xdr:col>
      <xdr:colOff>101600</xdr:colOff>
      <xdr:row>61</xdr:row>
      <xdr:rowOff>153670</xdr:rowOff>
    </xdr:to>
    <xdr:sp macro="" textlink="">
      <xdr:nvSpPr>
        <xdr:cNvPr id="712" name="楕円 711">
          <a:extLst>
            <a:ext uri="{FF2B5EF4-FFF2-40B4-BE49-F238E27FC236}">
              <a16:creationId xmlns:a16="http://schemas.microsoft.com/office/drawing/2014/main" id="{0700A897-CB12-4E9B-B4B9-28BD7B627534}"/>
            </a:ext>
          </a:extLst>
        </xdr:cNvPr>
        <xdr:cNvSpPr/>
      </xdr:nvSpPr>
      <xdr:spPr>
        <a:xfrm>
          <a:off x="20383500" y="1051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102870</xdr:rowOff>
    </xdr:from>
    <xdr:to>
      <xdr:col>111</xdr:col>
      <xdr:colOff>177800</xdr:colOff>
      <xdr:row>61</xdr:row>
      <xdr:rowOff>102870</xdr:rowOff>
    </xdr:to>
    <xdr:cxnSp macro="">
      <xdr:nvCxnSpPr>
        <xdr:cNvPr id="713" name="直線コネクタ 712">
          <a:extLst>
            <a:ext uri="{FF2B5EF4-FFF2-40B4-BE49-F238E27FC236}">
              <a16:creationId xmlns:a16="http://schemas.microsoft.com/office/drawing/2014/main" id="{F9B25EC8-54A3-4231-A1BD-D64081ED0C74}"/>
            </a:ext>
          </a:extLst>
        </xdr:cNvPr>
        <xdr:cNvCxnSpPr/>
      </xdr:nvCxnSpPr>
      <xdr:spPr>
        <a:xfrm>
          <a:off x="20434300" y="105613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29210</xdr:rowOff>
    </xdr:from>
    <xdr:to>
      <xdr:col>102</xdr:col>
      <xdr:colOff>165100</xdr:colOff>
      <xdr:row>61</xdr:row>
      <xdr:rowOff>130810</xdr:rowOff>
    </xdr:to>
    <xdr:sp macro="" textlink="">
      <xdr:nvSpPr>
        <xdr:cNvPr id="714" name="楕円 713">
          <a:extLst>
            <a:ext uri="{FF2B5EF4-FFF2-40B4-BE49-F238E27FC236}">
              <a16:creationId xmlns:a16="http://schemas.microsoft.com/office/drawing/2014/main" id="{881E84BC-0079-472D-B9E4-46534FC072F0}"/>
            </a:ext>
          </a:extLst>
        </xdr:cNvPr>
        <xdr:cNvSpPr/>
      </xdr:nvSpPr>
      <xdr:spPr>
        <a:xfrm>
          <a:off x="19494500" y="1048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80010</xdr:rowOff>
    </xdr:from>
    <xdr:to>
      <xdr:col>107</xdr:col>
      <xdr:colOff>50800</xdr:colOff>
      <xdr:row>61</xdr:row>
      <xdr:rowOff>102870</xdr:rowOff>
    </xdr:to>
    <xdr:cxnSp macro="">
      <xdr:nvCxnSpPr>
        <xdr:cNvPr id="715" name="直線コネクタ 714">
          <a:extLst>
            <a:ext uri="{FF2B5EF4-FFF2-40B4-BE49-F238E27FC236}">
              <a16:creationId xmlns:a16="http://schemas.microsoft.com/office/drawing/2014/main" id="{C828AC87-8A6B-4856-AAD9-C058DCF5C68A}"/>
            </a:ext>
          </a:extLst>
        </xdr:cNvPr>
        <xdr:cNvCxnSpPr/>
      </xdr:nvCxnSpPr>
      <xdr:spPr>
        <a:xfrm>
          <a:off x="19545300" y="105384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97790</xdr:rowOff>
    </xdr:from>
    <xdr:to>
      <xdr:col>98</xdr:col>
      <xdr:colOff>38100</xdr:colOff>
      <xdr:row>62</xdr:row>
      <xdr:rowOff>27940</xdr:rowOff>
    </xdr:to>
    <xdr:sp macro="" textlink="">
      <xdr:nvSpPr>
        <xdr:cNvPr id="716" name="楕円 715">
          <a:extLst>
            <a:ext uri="{FF2B5EF4-FFF2-40B4-BE49-F238E27FC236}">
              <a16:creationId xmlns:a16="http://schemas.microsoft.com/office/drawing/2014/main" id="{8CDA5730-8A5B-4C0E-8B67-6A4A14D2D77A}"/>
            </a:ext>
          </a:extLst>
        </xdr:cNvPr>
        <xdr:cNvSpPr/>
      </xdr:nvSpPr>
      <xdr:spPr>
        <a:xfrm>
          <a:off x="18605500" y="1055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80010</xdr:rowOff>
    </xdr:from>
    <xdr:to>
      <xdr:col>102</xdr:col>
      <xdr:colOff>114300</xdr:colOff>
      <xdr:row>61</xdr:row>
      <xdr:rowOff>148590</xdr:rowOff>
    </xdr:to>
    <xdr:cxnSp macro="">
      <xdr:nvCxnSpPr>
        <xdr:cNvPr id="717" name="直線コネクタ 716">
          <a:extLst>
            <a:ext uri="{FF2B5EF4-FFF2-40B4-BE49-F238E27FC236}">
              <a16:creationId xmlns:a16="http://schemas.microsoft.com/office/drawing/2014/main" id="{59164EAC-802B-4715-BAEB-5D4A20206EC3}"/>
            </a:ext>
          </a:extLst>
        </xdr:cNvPr>
        <xdr:cNvCxnSpPr/>
      </xdr:nvCxnSpPr>
      <xdr:spPr>
        <a:xfrm flipV="1">
          <a:off x="18656300" y="105384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19067</xdr:rowOff>
    </xdr:from>
    <xdr:ext cx="469744" cy="259045"/>
    <xdr:sp macro="" textlink="">
      <xdr:nvSpPr>
        <xdr:cNvPr id="718" name="n_1aveValue【保健センター・保健所】&#10;一人当たり面積">
          <a:extLst>
            <a:ext uri="{FF2B5EF4-FFF2-40B4-BE49-F238E27FC236}">
              <a16:creationId xmlns:a16="http://schemas.microsoft.com/office/drawing/2014/main" id="{21543C14-D002-418E-9554-892FC6AC8038}"/>
            </a:ext>
          </a:extLst>
        </xdr:cNvPr>
        <xdr:cNvSpPr txBox="1"/>
      </xdr:nvSpPr>
      <xdr:spPr>
        <a:xfrm>
          <a:off x="21075727" y="1064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19067</xdr:rowOff>
    </xdr:from>
    <xdr:ext cx="469744" cy="259045"/>
    <xdr:sp macro="" textlink="">
      <xdr:nvSpPr>
        <xdr:cNvPr id="719" name="n_2aveValue【保健センター・保健所】&#10;一人当たり面積">
          <a:extLst>
            <a:ext uri="{FF2B5EF4-FFF2-40B4-BE49-F238E27FC236}">
              <a16:creationId xmlns:a16="http://schemas.microsoft.com/office/drawing/2014/main" id="{8CF96DD9-B5DE-4274-9361-5386408455F4}"/>
            </a:ext>
          </a:extLst>
        </xdr:cNvPr>
        <xdr:cNvSpPr txBox="1"/>
      </xdr:nvSpPr>
      <xdr:spPr>
        <a:xfrm>
          <a:off x="20199427" y="1064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41927</xdr:rowOff>
    </xdr:from>
    <xdr:ext cx="469744" cy="259045"/>
    <xdr:sp macro="" textlink="">
      <xdr:nvSpPr>
        <xdr:cNvPr id="720" name="n_3aveValue【保健センター・保健所】&#10;一人当たり面積">
          <a:extLst>
            <a:ext uri="{FF2B5EF4-FFF2-40B4-BE49-F238E27FC236}">
              <a16:creationId xmlns:a16="http://schemas.microsoft.com/office/drawing/2014/main" id="{E96D0472-5E75-401B-84AA-E53FE4766789}"/>
            </a:ext>
          </a:extLst>
        </xdr:cNvPr>
        <xdr:cNvSpPr txBox="1"/>
      </xdr:nvSpPr>
      <xdr:spPr>
        <a:xfrm>
          <a:off x="19310427"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19067</xdr:rowOff>
    </xdr:from>
    <xdr:ext cx="469744" cy="259045"/>
    <xdr:sp macro="" textlink="">
      <xdr:nvSpPr>
        <xdr:cNvPr id="721" name="n_4aveValue【保健センター・保健所】&#10;一人当たり面積">
          <a:extLst>
            <a:ext uri="{FF2B5EF4-FFF2-40B4-BE49-F238E27FC236}">
              <a16:creationId xmlns:a16="http://schemas.microsoft.com/office/drawing/2014/main" id="{93F59A98-F88D-45FB-AB06-894589407337}"/>
            </a:ext>
          </a:extLst>
        </xdr:cNvPr>
        <xdr:cNvSpPr txBox="1"/>
      </xdr:nvSpPr>
      <xdr:spPr>
        <a:xfrm>
          <a:off x="18421427" y="1064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170197</xdr:rowOff>
    </xdr:from>
    <xdr:ext cx="469744" cy="259045"/>
    <xdr:sp macro="" textlink="">
      <xdr:nvSpPr>
        <xdr:cNvPr id="722" name="n_1mainValue【保健センター・保健所】&#10;一人当たり面積">
          <a:extLst>
            <a:ext uri="{FF2B5EF4-FFF2-40B4-BE49-F238E27FC236}">
              <a16:creationId xmlns:a16="http://schemas.microsoft.com/office/drawing/2014/main" id="{64281351-FF51-4FFF-81C9-890A66A7A948}"/>
            </a:ext>
          </a:extLst>
        </xdr:cNvPr>
        <xdr:cNvSpPr txBox="1"/>
      </xdr:nvSpPr>
      <xdr:spPr>
        <a:xfrm>
          <a:off x="21075727" y="1028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170197</xdr:rowOff>
    </xdr:from>
    <xdr:ext cx="469744" cy="259045"/>
    <xdr:sp macro="" textlink="">
      <xdr:nvSpPr>
        <xdr:cNvPr id="723" name="n_2mainValue【保健センター・保健所】&#10;一人当たり面積">
          <a:extLst>
            <a:ext uri="{FF2B5EF4-FFF2-40B4-BE49-F238E27FC236}">
              <a16:creationId xmlns:a16="http://schemas.microsoft.com/office/drawing/2014/main" id="{8E34D92D-6D3C-4AB7-9E74-479F27BB10F7}"/>
            </a:ext>
          </a:extLst>
        </xdr:cNvPr>
        <xdr:cNvSpPr txBox="1"/>
      </xdr:nvSpPr>
      <xdr:spPr>
        <a:xfrm>
          <a:off x="20199427" y="1028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147337</xdr:rowOff>
    </xdr:from>
    <xdr:ext cx="469744" cy="259045"/>
    <xdr:sp macro="" textlink="">
      <xdr:nvSpPr>
        <xdr:cNvPr id="724" name="n_3mainValue【保健センター・保健所】&#10;一人当たり面積">
          <a:extLst>
            <a:ext uri="{FF2B5EF4-FFF2-40B4-BE49-F238E27FC236}">
              <a16:creationId xmlns:a16="http://schemas.microsoft.com/office/drawing/2014/main" id="{AF18AA82-994E-44C8-80E2-F80EE656AA62}"/>
            </a:ext>
          </a:extLst>
        </xdr:cNvPr>
        <xdr:cNvSpPr txBox="1"/>
      </xdr:nvSpPr>
      <xdr:spPr>
        <a:xfrm>
          <a:off x="19310427" y="1026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44467</xdr:rowOff>
    </xdr:from>
    <xdr:ext cx="469744" cy="259045"/>
    <xdr:sp macro="" textlink="">
      <xdr:nvSpPr>
        <xdr:cNvPr id="725" name="n_4mainValue【保健センター・保健所】&#10;一人当たり面積">
          <a:extLst>
            <a:ext uri="{FF2B5EF4-FFF2-40B4-BE49-F238E27FC236}">
              <a16:creationId xmlns:a16="http://schemas.microsoft.com/office/drawing/2014/main" id="{3D498B45-A3C4-4222-B6D3-FD4ACF1C6AFA}"/>
            </a:ext>
          </a:extLst>
        </xdr:cNvPr>
        <xdr:cNvSpPr txBox="1"/>
      </xdr:nvSpPr>
      <xdr:spPr>
        <a:xfrm>
          <a:off x="18421427" y="1033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6" name="正方形/長方形 725">
          <a:extLst>
            <a:ext uri="{FF2B5EF4-FFF2-40B4-BE49-F238E27FC236}">
              <a16:creationId xmlns:a16="http://schemas.microsoft.com/office/drawing/2014/main" id="{B9CB9D77-58F3-4AD7-A264-476DB271EB91}"/>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7" name="正方形/長方形 726">
          <a:extLst>
            <a:ext uri="{FF2B5EF4-FFF2-40B4-BE49-F238E27FC236}">
              <a16:creationId xmlns:a16="http://schemas.microsoft.com/office/drawing/2014/main" id="{711C8814-7F9A-4D51-A5E4-908B9B32C50E}"/>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8" name="正方形/長方形 727">
          <a:extLst>
            <a:ext uri="{FF2B5EF4-FFF2-40B4-BE49-F238E27FC236}">
              <a16:creationId xmlns:a16="http://schemas.microsoft.com/office/drawing/2014/main" id="{D9B241EF-9CF9-4FE4-BCA1-36783B2D3E9B}"/>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9" name="正方形/長方形 728">
          <a:extLst>
            <a:ext uri="{FF2B5EF4-FFF2-40B4-BE49-F238E27FC236}">
              <a16:creationId xmlns:a16="http://schemas.microsoft.com/office/drawing/2014/main" id="{D20A3FC8-FD7B-4151-A94F-8AF32E2EFFB7}"/>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0" name="正方形/長方形 729">
          <a:extLst>
            <a:ext uri="{FF2B5EF4-FFF2-40B4-BE49-F238E27FC236}">
              <a16:creationId xmlns:a16="http://schemas.microsoft.com/office/drawing/2014/main" id="{DA4E6415-B8CD-418E-92F0-FA1B21DAD602}"/>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1" name="正方形/長方形 730">
          <a:extLst>
            <a:ext uri="{FF2B5EF4-FFF2-40B4-BE49-F238E27FC236}">
              <a16:creationId xmlns:a16="http://schemas.microsoft.com/office/drawing/2014/main" id="{D4DBA13C-2173-4E2D-839F-05D8838987B9}"/>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2" name="正方形/長方形 731">
          <a:extLst>
            <a:ext uri="{FF2B5EF4-FFF2-40B4-BE49-F238E27FC236}">
              <a16:creationId xmlns:a16="http://schemas.microsoft.com/office/drawing/2014/main" id="{AC0B3C6F-F212-4D95-81AB-FE471FAEBAB1}"/>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3" name="正方形/長方形 732">
          <a:extLst>
            <a:ext uri="{FF2B5EF4-FFF2-40B4-BE49-F238E27FC236}">
              <a16:creationId xmlns:a16="http://schemas.microsoft.com/office/drawing/2014/main" id="{B6F275E3-A5DA-4B15-9E2D-7A7112B9E411}"/>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4" name="テキスト ボックス 733">
          <a:extLst>
            <a:ext uri="{FF2B5EF4-FFF2-40B4-BE49-F238E27FC236}">
              <a16:creationId xmlns:a16="http://schemas.microsoft.com/office/drawing/2014/main" id="{ECDD82E6-52E8-4F22-AD24-5EF29307C80C}"/>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5" name="直線コネクタ 734">
          <a:extLst>
            <a:ext uri="{FF2B5EF4-FFF2-40B4-BE49-F238E27FC236}">
              <a16:creationId xmlns:a16="http://schemas.microsoft.com/office/drawing/2014/main" id="{2284F2C2-23F5-4406-BAE3-1E88E36361B3}"/>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6" name="テキスト ボックス 735">
          <a:extLst>
            <a:ext uri="{FF2B5EF4-FFF2-40B4-BE49-F238E27FC236}">
              <a16:creationId xmlns:a16="http://schemas.microsoft.com/office/drawing/2014/main" id="{251E721C-B662-43FB-B435-21BFC8200D48}"/>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7" name="直線コネクタ 736">
          <a:extLst>
            <a:ext uri="{FF2B5EF4-FFF2-40B4-BE49-F238E27FC236}">
              <a16:creationId xmlns:a16="http://schemas.microsoft.com/office/drawing/2014/main" id="{5CB43F9B-1244-45B2-B65E-2AF8052D4926}"/>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8" name="テキスト ボックス 737">
          <a:extLst>
            <a:ext uri="{FF2B5EF4-FFF2-40B4-BE49-F238E27FC236}">
              <a16:creationId xmlns:a16="http://schemas.microsoft.com/office/drawing/2014/main" id="{11775D9A-9A56-43F2-9908-1F81AE7CE53C}"/>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9" name="直線コネクタ 738">
          <a:extLst>
            <a:ext uri="{FF2B5EF4-FFF2-40B4-BE49-F238E27FC236}">
              <a16:creationId xmlns:a16="http://schemas.microsoft.com/office/drawing/2014/main" id="{0C83CD2C-827B-476D-A5EE-DC82F16B9F3F}"/>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40" name="テキスト ボックス 739">
          <a:extLst>
            <a:ext uri="{FF2B5EF4-FFF2-40B4-BE49-F238E27FC236}">
              <a16:creationId xmlns:a16="http://schemas.microsoft.com/office/drawing/2014/main" id="{CEE35975-689C-46A6-817F-07B7C8FBDF18}"/>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41" name="直線コネクタ 740">
          <a:extLst>
            <a:ext uri="{FF2B5EF4-FFF2-40B4-BE49-F238E27FC236}">
              <a16:creationId xmlns:a16="http://schemas.microsoft.com/office/drawing/2014/main" id="{5CA86764-52B1-432D-88E3-558B17F2C53B}"/>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42" name="テキスト ボックス 741">
          <a:extLst>
            <a:ext uri="{FF2B5EF4-FFF2-40B4-BE49-F238E27FC236}">
              <a16:creationId xmlns:a16="http://schemas.microsoft.com/office/drawing/2014/main" id="{C31B6671-D1C5-4EA5-97E7-3F4B6B32A5DA}"/>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3" name="直線コネクタ 742">
          <a:extLst>
            <a:ext uri="{FF2B5EF4-FFF2-40B4-BE49-F238E27FC236}">
              <a16:creationId xmlns:a16="http://schemas.microsoft.com/office/drawing/2014/main" id="{8B6625FB-E96F-4F0B-A88A-393C88B7552F}"/>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4" name="テキスト ボックス 743">
          <a:extLst>
            <a:ext uri="{FF2B5EF4-FFF2-40B4-BE49-F238E27FC236}">
              <a16:creationId xmlns:a16="http://schemas.microsoft.com/office/drawing/2014/main" id="{CDD12645-057B-44B6-9C42-6F8B850248F1}"/>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5" name="直線コネクタ 744">
          <a:extLst>
            <a:ext uri="{FF2B5EF4-FFF2-40B4-BE49-F238E27FC236}">
              <a16:creationId xmlns:a16="http://schemas.microsoft.com/office/drawing/2014/main" id="{0EA27D9C-36A4-484E-8887-33471EF18CCB}"/>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46" name="テキスト ボックス 745">
          <a:extLst>
            <a:ext uri="{FF2B5EF4-FFF2-40B4-BE49-F238E27FC236}">
              <a16:creationId xmlns:a16="http://schemas.microsoft.com/office/drawing/2014/main" id="{72D8D04E-28C8-4590-9156-D0F11B29DCD8}"/>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7" name="直線コネクタ 746">
          <a:extLst>
            <a:ext uri="{FF2B5EF4-FFF2-40B4-BE49-F238E27FC236}">
              <a16:creationId xmlns:a16="http://schemas.microsoft.com/office/drawing/2014/main" id="{2D1FBE44-8F35-4117-85BD-E433193305DD}"/>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8" name="テキスト ボックス 747">
          <a:extLst>
            <a:ext uri="{FF2B5EF4-FFF2-40B4-BE49-F238E27FC236}">
              <a16:creationId xmlns:a16="http://schemas.microsoft.com/office/drawing/2014/main" id="{8002E231-2D68-4F92-8CF8-9B750995EE18}"/>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9" name="【消防施設】&#10;有形固定資産減価償却率グラフ枠">
          <a:extLst>
            <a:ext uri="{FF2B5EF4-FFF2-40B4-BE49-F238E27FC236}">
              <a16:creationId xmlns:a16="http://schemas.microsoft.com/office/drawing/2014/main" id="{9789A304-F41F-4D1D-A07B-18E0424CB13B}"/>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59055</xdr:rowOff>
    </xdr:from>
    <xdr:to>
      <xdr:col>85</xdr:col>
      <xdr:colOff>126364</xdr:colOff>
      <xdr:row>85</xdr:row>
      <xdr:rowOff>154305</xdr:rowOff>
    </xdr:to>
    <xdr:cxnSp macro="">
      <xdr:nvCxnSpPr>
        <xdr:cNvPr id="750" name="直線コネクタ 749">
          <a:extLst>
            <a:ext uri="{FF2B5EF4-FFF2-40B4-BE49-F238E27FC236}">
              <a16:creationId xmlns:a16="http://schemas.microsoft.com/office/drawing/2014/main" id="{851BE469-A642-4459-AFE9-B14B5E83D70F}"/>
            </a:ext>
          </a:extLst>
        </xdr:cNvPr>
        <xdr:cNvCxnSpPr/>
      </xdr:nvCxnSpPr>
      <xdr:spPr>
        <a:xfrm flipV="1">
          <a:off x="16318864" y="13432155"/>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158132</xdr:rowOff>
    </xdr:from>
    <xdr:ext cx="405111" cy="259045"/>
    <xdr:sp macro="" textlink="">
      <xdr:nvSpPr>
        <xdr:cNvPr id="751" name="【消防施設】&#10;有形固定資産減価償却率最小値テキスト">
          <a:extLst>
            <a:ext uri="{FF2B5EF4-FFF2-40B4-BE49-F238E27FC236}">
              <a16:creationId xmlns:a16="http://schemas.microsoft.com/office/drawing/2014/main" id="{C3BDB5BB-A12A-4D37-A3FC-012A16694E9F}"/>
            </a:ext>
          </a:extLst>
        </xdr:cNvPr>
        <xdr:cNvSpPr txBox="1"/>
      </xdr:nvSpPr>
      <xdr:spPr>
        <a:xfrm>
          <a:off x="16357600" y="1473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154305</xdr:rowOff>
    </xdr:from>
    <xdr:to>
      <xdr:col>86</xdr:col>
      <xdr:colOff>25400</xdr:colOff>
      <xdr:row>85</xdr:row>
      <xdr:rowOff>154305</xdr:rowOff>
    </xdr:to>
    <xdr:cxnSp macro="">
      <xdr:nvCxnSpPr>
        <xdr:cNvPr id="752" name="直線コネクタ 751">
          <a:extLst>
            <a:ext uri="{FF2B5EF4-FFF2-40B4-BE49-F238E27FC236}">
              <a16:creationId xmlns:a16="http://schemas.microsoft.com/office/drawing/2014/main" id="{7CE6F6F5-2A40-4FC9-BD3E-64B35E1A6F7F}"/>
            </a:ext>
          </a:extLst>
        </xdr:cNvPr>
        <xdr:cNvCxnSpPr/>
      </xdr:nvCxnSpPr>
      <xdr:spPr>
        <a:xfrm>
          <a:off x="16230600" y="14727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5732</xdr:rowOff>
    </xdr:from>
    <xdr:ext cx="405111" cy="259045"/>
    <xdr:sp macro="" textlink="">
      <xdr:nvSpPr>
        <xdr:cNvPr id="753" name="【消防施設】&#10;有形固定資産減価償却率最大値テキスト">
          <a:extLst>
            <a:ext uri="{FF2B5EF4-FFF2-40B4-BE49-F238E27FC236}">
              <a16:creationId xmlns:a16="http://schemas.microsoft.com/office/drawing/2014/main" id="{4F5DD6E6-10BD-4DFD-8B76-AFC8B422A30F}"/>
            </a:ext>
          </a:extLst>
        </xdr:cNvPr>
        <xdr:cNvSpPr txBox="1"/>
      </xdr:nvSpPr>
      <xdr:spPr>
        <a:xfrm>
          <a:off x="16357600" y="13207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59055</xdr:rowOff>
    </xdr:from>
    <xdr:to>
      <xdr:col>86</xdr:col>
      <xdr:colOff>25400</xdr:colOff>
      <xdr:row>78</xdr:row>
      <xdr:rowOff>59055</xdr:rowOff>
    </xdr:to>
    <xdr:cxnSp macro="">
      <xdr:nvCxnSpPr>
        <xdr:cNvPr id="754" name="直線コネクタ 753">
          <a:extLst>
            <a:ext uri="{FF2B5EF4-FFF2-40B4-BE49-F238E27FC236}">
              <a16:creationId xmlns:a16="http://schemas.microsoft.com/office/drawing/2014/main" id="{8B49738F-8F5F-4D78-B071-9AC9E84AC29B}"/>
            </a:ext>
          </a:extLst>
        </xdr:cNvPr>
        <xdr:cNvCxnSpPr/>
      </xdr:nvCxnSpPr>
      <xdr:spPr>
        <a:xfrm>
          <a:off x="16230600" y="13432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106697</xdr:rowOff>
    </xdr:from>
    <xdr:ext cx="405111" cy="259045"/>
    <xdr:sp macro="" textlink="">
      <xdr:nvSpPr>
        <xdr:cNvPr id="755" name="【消防施設】&#10;有形固定資産減価償却率平均値テキスト">
          <a:extLst>
            <a:ext uri="{FF2B5EF4-FFF2-40B4-BE49-F238E27FC236}">
              <a16:creationId xmlns:a16="http://schemas.microsoft.com/office/drawing/2014/main" id="{065F1EB5-B1DC-409C-AFEF-BFC86FDCB0C3}"/>
            </a:ext>
          </a:extLst>
        </xdr:cNvPr>
        <xdr:cNvSpPr txBox="1"/>
      </xdr:nvSpPr>
      <xdr:spPr>
        <a:xfrm>
          <a:off x="16357600" y="139941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128270</xdr:rowOff>
    </xdr:from>
    <xdr:to>
      <xdr:col>85</xdr:col>
      <xdr:colOff>177800</xdr:colOff>
      <xdr:row>82</xdr:row>
      <xdr:rowOff>58420</xdr:rowOff>
    </xdr:to>
    <xdr:sp macro="" textlink="">
      <xdr:nvSpPr>
        <xdr:cNvPr id="756" name="フローチャート: 判断 755">
          <a:extLst>
            <a:ext uri="{FF2B5EF4-FFF2-40B4-BE49-F238E27FC236}">
              <a16:creationId xmlns:a16="http://schemas.microsoft.com/office/drawing/2014/main" id="{0C475E6E-BF1B-4194-A28A-D8A4D0EC4B3A}"/>
            </a:ext>
          </a:extLst>
        </xdr:cNvPr>
        <xdr:cNvSpPr/>
      </xdr:nvSpPr>
      <xdr:spPr>
        <a:xfrm>
          <a:off x="16268700" y="1401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105411</xdr:rowOff>
    </xdr:from>
    <xdr:to>
      <xdr:col>81</xdr:col>
      <xdr:colOff>101600</xdr:colOff>
      <xdr:row>82</xdr:row>
      <xdr:rowOff>35561</xdr:rowOff>
    </xdr:to>
    <xdr:sp macro="" textlink="">
      <xdr:nvSpPr>
        <xdr:cNvPr id="757" name="フローチャート: 判断 756">
          <a:extLst>
            <a:ext uri="{FF2B5EF4-FFF2-40B4-BE49-F238E27FC236}">
              <a16:creationId xmlns:a16="http://schemas.microsoft.com/office/drawing/2014/main" id="{7D520685-A8D9-4C3C-8F3E-605DBBF1F8E2}"/>
            </a:ext>
          </a:extLst>
        </xdr:cNvPr>
        <xdr:cNvSpPr/>
      </xdr:nvSpPr>
      <xdr:spPr>
        <a:xfrm>
          <a:off x="15430500" y="1399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114936</xdr:rowOff>
    </xdr:from>
    <xdr:to>
      <xdr:col>76</xdr:col>
      <xdr:colOff>165100</xdr:colOff>
      <xdr:row>82</xdr:row>
      <xdr:rowOff>45086</xdr:rowOff>
    </xdr:to>
    <xdr:sp macro="" textlink="">
      <xdr:nvSpPr>
        <xdr:cNvPr id="758" name="フローチャート: 判断 757">
          <a:extLst>
            <a:ext uri="{FF2B5EF4-FFF2-40B4-BE49-F238E27FC236}">
              <a16:creationId xmlns:a16="http://schemas.microsoft.com/office/drawing/2014/main" id="{513E943B-58D9-44A7-81FE-7B8CE2978ACD}"/>
            </a:ext>
          </a:extLst>
        </xdr:cNvPr>
        <xdr:cNvSpPr/>
      </xdr:nvSpPr>
      <xdr:spPr>
        <a:xfrm>
          <a:off x="14541500" y="1400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122555</xdr:rowOff>
    </xdr:from>
    <xdr:to>
      <xdr:col>72</xdr:col>
      <xdr:colOff>38100</xdr:colOff>
      <xdr:row>82</xdr:row>
      <xdr:rowOff>52705</xdr:rowOff>
    </xdr:to>
    <xdr:sp macro="" textlink="">
      <xdr:nvSpPr>
        <xdr:cNvPr id="759" name="フローチャート: 判断 758">
          <a:extLst>
            <a:ext uri="{FF2B5EF4-FFF2-40B4-BE49-F238E27FC236}">
              <a16:creationId xmlns:a16="http://schemas.microsoft.com/office/drawing/2014/main" id="{B60D59E1-C925-4073-B0AB-08BFF095FFB0}"/>
            </a:ext>
          </a:extLst>
        </xdr:cNvPr>
        <xdr:cNvSpPr/>
      </xdr:nvSpPr>
      <xdr:spPr>
        <a:xfrm>
          <a:off x="13652500" y="1401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124461</xdr:rowOff>
    </xdr:from>
    <xdr:to>
      <xdr:col>67</xdr:col>
      <xdr:colOff>101600</xdr:colOff>
      <xdr:row>82</xdr:row>
      <xdr:rowOff>54611</xdr:rowOff>
    </xdr:to>
    <xdr:sp macro="" textlink="">
      <xdr:nvSpPr>
        <xdr:cNvPr id="760" name="フローチャート: 判断 759">
          <a:extLst>
            <a:ext uri="{FF2B5EF4-FFF2-40B4-BE49-F238E27FC236}">
              <a16:creationId xmlns:a16="http://schemas.microsoft.com/office/drawing/2014/main" id="{66B056EF-03C6-4F38-9404-DD601AC3DD67}"/>
            </a:ext>
          </a:extLst>
        </xdr:cNvPr>
        <xdr:cNvSpPr/>
      </xdr:nvSpPr>
      <xdr:spPr>
        <a:xfrm>
          <a:off x="127635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1" name="テキスト ボックス 760">
          <a:extLst>
            <a:ext uri="{FF2B5EF4-FFF2-40B4-BE49-F238E27FC236}">
              <a16:creationId xmlns:a16="http://schemas.microsoft.com/office/drawing/2014/main" id="{B49A80F1-10A3-4F75-A396-357FDA3D452D}"/>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2" name="テキスト ボックス 761">
          <a:extLst>
            <a:ext uri="{FF2B5EF4-FFF2-40B4-BE49-F238E27FC236}">
              <a16:creationId xmlns:a16="http://schemas.microsoft.com/office/drawing/2014/main" id="{5407EBC6-2B25-40CD-9E05-14A8A0294247}"/>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3" name="テキスト ボックス 762">
          <a:extLst>
            <a:ext uri="{FF2B5EF4-FFF2-40B4-BE49-F238E27FC236}">
              <a16:creationId xmlns:a16="http://schemas.microsoft.com/office/drawing/2014/main" id="{B1223440-57BC-4B2E-86CC-B3703FF0B852}"/>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4" name="テキスト ボックス 763">
          <a:extLst>
            <a:ext uri="{FF2B5EF4-FFF2-40B4-BE49-F238E27FC236}">
              <a16:creationId xmlns:a16="http://schemas.microsoft.com/office/drawing/2014/main" id="{EE8CBCC7-57C6-4205-91D3-75289E961CAC}"/>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5" name="テキスト ボックス 764">
          <a:extLst>
            <a:ext uri="{FF2B5EF4-FFF2-40B4-BE49-F238E27FC236}">
              <a16:creationId xmlns:a16="http://schemas.microsoft.com/office/drawing/2014/main" id="{29B6F154-90DF-41C7-B347-B1B2986D09A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59689</xdr:rowOff>
    </xdr:from>
    <xdr:to>
      <xdr:col>85</xdr:col>
      <xdr:colOff>177800</xdr:colOff>
      <xdr:row>81</xdr:row>
      <xdr:rowOff>161289</xdr:rowOff>
    </xdr:to>
    <xdr:sp macro="" textlink="">
      <xdr:nvSpPr>
        <xdr:cNvPr id="766" name="楕円 765">
          <a:extLst>
            <a:ext uri="{FF2B5EF4-FFF2-40B4-BE49-F238E27FC236}">
              <a16:creationId xmlns:a16="http://schemas.microsoft.com/office/drawing/2014/main" id="{5913C6DC-D2C4-4605-869E-F80770380149}"/>
            </a:ext>
          </a:extLst>
        </xdr:cNvPr>
        <xdr:cNvSpPr/>
      </xdr:nvSpPr>
      <xdr:spPr>
        <a:xfrm>
          <a:off x="16268700" y="13947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82566</xdr:rowOff>
    </xdr:from>
    <xdr:ext cx="405111" cy="259045"/>
    <xdr:sp macro="" textlink="">
      <xdr:nvSpPr>
        <xdr:cNvPr id="767" name="【消防施設】&#10;有形固定資産減価償却率該当値テキスト">
          <a:extLst>
            <a:ext uri="{FF2B5EF4-FFF2-40B4-BE49-F238E27FC236}">
              <a16:creationId xmlns:a16="http://schemas.microsoft.com/office/drawing/2014/main" id="{082D2381-B1DE-4868-A73E-E61B17DD4ADA}"/>
            </a:ext>
          </a:extLst>
        </xdr:cNvPr>
        <xdr:cNvSpPr txBox="1"/>
      </xdr:nvSpPr>
      <xdr:spPr>
        <a:xfrm>
          <a:off x="16357600" y="1379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19686</xdr:rowOff>
    </xdr:from>
    <xdr:to>
      <xdr:col>81</xdr:col>
      <xdr:colOff>101600</xdr:colOff>
      <xdr:row>81</xdr:row>
      <xdr:rowOff>121286</xdr:rowOff>
    </xdr:to>
    <xdr:sp macro="" textlink="">
      <xdr:nvSpPr>
        <xdr:cNvPr id="768" name="楕円 767">
          <a:extLst>
            <a:ext uri="{FF2B5EF4-FFF2-40B4-BE49-F238E27FC236}">
              <a16:creationId xmlns:a16="http://schemas.microsoft.com/office/drawing/2014/main" id="{2D517E1C-FDEC-4D3F-B23F-14825D133B64}"/>
            </a:ext>
          </a:extLst>
        </xdr:cNvPr>
        <xdr:cNvSpPr/>
      </xdr:nvSpPr>
      <xdr:spPr>
        <a:xfrm>
          <a:off x="15430500" y="13907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70486</xdr:rowOff>
    </xdr:from>
    <xdr:to>
      <xdr:col>85</xdr:col>
      <xdr:colOff>127000</xdr:colOff>
      <xdr:row>81</xdr:row>
      <xdr:rowOff>110489</xdr:rowOff>
    </xdr:to>
    <xdr:cxnSp macro="">
      <xdr:nvCxnSpPr>
        <xdr:cNvPr id="769" name="直線コネクタ 768">
          <a:extLst>
            <a:ext uri="{FF2B5EF4-FFF2-40B4-BE49-F238E27FC236}">
              <a16:creationId xmlns:a16="http://schemas.microsoft.com/office/drawing/2014/main" id="{66551C66-7A2D-485B-9538-7F7BFE928DEB}"/>
            </a:ext>
          </a:extLst>
        </xdr:cNvPr>
        <xdr:cNvCxnSpPr/>
      </xdr:nvCxnSpPr>
      <xdr:spPr>
        <a:xfrm>
          <a:off x="15481300" y="13957936"/>
          <a:ext cx="8382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151130</xdr:rowOff>
    </xdr:from>
    <xdr:to>
      <xdr:col>76</xdr:col>
      <xdr:colOff>165100</xdr:colOff>
      <xdr:row>81</xdr:row>
      <xdr:rowOff>81280</xdr:rowOff>
    </xdr:to>
    <xdr:sp macro="" textlink="">
      <xdr:nvSpPr>
        <xdr:cNvPr id="770" name="楕円 769">
          <a:extLst>
            <a:ext uri="{FF2B5EF4-FFF2-40B4-BE49-F238E27FC236}">
              <a16:creationId xmlns:a16="http://schemas.microsoft.com/office/drawing/2014/main" id="{47D45E41-718C-495D-AD57-4C5548942BEF}"/>
            </a:ext>
          </a:extLst>
        </xdr:cNvPr>
        <xdr:cNvSpPr/>
      </xdr:nvSpPr>
      <xdr:spPr>
        <a:xfrm>
          <a:off x="14541500" y="1386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30480</xdr:rowOff>
    </xdr:from>
    <xdr:to>
      <xdr:col>81</xdr:col>
      <xdr:colOff>50800</xdr:colOff>
      <xdr:row>81</xdr:row>
      <xdr:rowOff>70486</xdr:rowOff>
    </xdr:to>
    <xdr:cxnSp macro="">
      <xdr:nvCxnSpPr>
        <xdr:cNvPr id="771" name="直線コネクタ 770">
          <a:extLst>
            <a:ext uri="{FF2B5EF4-FFF2-40B4-BE49-F238E27FC236}">
              <a16:creationId xmlns:a16="http://schemas.microsoft.com/office/drawing/2014/main" id="{D7B6B674-E51E-43DF-9CAF-CBB0A3C5D3A7}"/>
            </a:ext>
          </a:extLst>
        </xdr:cNvPr>
        <xdr:cNvCxnSpPr/>
      </xdr:nvCxnSpPr>
      <xdr:spPr>
        <a:xfrm>
          <a:off x="14592300" y="13917930"/>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113030</xdr:rowOff>
    </xdr:from>
    <xdr:to>
      <xdr:col>72</xdr:col>
      <xdr:colOff>38100</xdr:colOff>
      <xdr:row>81</xdr:row>
      <xdr:rowOff>43180</xdr:rowOff>
    </xdr:to>
    <xdr:sp macro="" textlink="">
      <xdr:nvSpPr>
        <xdr:cNvPr id="772" name="楕円 771">
          <a:extLst>
            <a:ext uri="{FF2B5EF4-FFF2-40B4-BE49-F238E27FC236}">
              <a16:creationId xmlns:a16="http://schemas.microsoft.com/office/drawing/2014/main" id="{B7EF5543-77CE-41E2-ACE5-18C89D23B970}"/>
            </a:ext>
          </a:extLst>
        </xdr:cNvPr>
        <xdr:cNvSpPr/>
      </xdr:nvSpPr>
      <xdr:spPr>
        <a:xfrm>
          <a:off x="13652500" y="1382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163830</xdr:rowOff>
    </xdr:from>
    <xdr:to>
      <xdr:col>76</xdr:col>
      <xdr:colOff>114300</xdr:colOff>
      <xdr:row>81</xdr:row>
      <xdr:rowOff>30480</xdr:rowOff>
    </xdr:to>
    <xdr:cxnSp macro="">
      <xdr:nvCxnSpPr>
        <xdr:cNvPr id="773" name="直線コネクタ 772">
          <a:extLst>
            <a:ext uri="{FF2B5EF4-FFF2-40B4-BE49-F238E27FC236}">
              <a16:creationId xmlns:a16="http://schemas.microsoft.com/office/drawing/2014/main" id="{FE73E127-4D08-4D78-9364-3522A6965ABB}"/>
            </a:ext>
          </a:extLst>
        </xdr:cNvPr>
        <xdr:cNvCxnSpPr/>
      </xdr:nvCxnSpPr>
      <xdr:spPr>
        <a:xfrm>
          <a:off x="13703300" y="1387983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84455</xdr:rowOff>
    </xdr:from>
    <xdr:to>
      <xdr:col>67</xdr:col>
      <xdr:colOff>101600</xdr:colOff>
      <xdr:row>81</xdr:row>
      <xdr:rowOff>14605</xdr:rowOff>
    </xdr:to>
    <xdr:sp macro="" textlink="">
      <xdr:nvSpPr>
        <xdr:cNvPr id="774" name="楕円 773">
          <a:extLst>
            <a:ext uri="{FF2B5EF4-FFF2-40B4-BE49-F238E27FC236}">
              <a16:creationId xmlns:a16="http://schemas.microsoft.com/office/drawing/2014/main" id="{BD149435-7D73-4B2E-9C77-C111D9C42949}"/>
            </a:ext>
          </a:extLst>
        </xdr:cNvPr>
        <xdr:cNvSpPr/>
      </xdr:nvSpPr>
      <xdr:spPr>
        <a:xfrm>
          <a:off x="12763500" y="1380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135255</xdr:rowOff>
    </xdr:from>
    <xdr:to>
      <xdr:col>71</xdr:col>
      <xdr:colOff>177800</xdr:colOff>
      <xdr:row>80</xdr:row>
      <xdr:rowOff>163830</xdr:rowOff>
    </xdr:to>
    <xdr:cxnSp macro="">
      <xdr:nvCxnSpPr>
        <xdr:cNvPr id="775" name="直線コネクタ 774">
          <a:extLst>
            <a:ext uri="{FF2B5EF4-FFF2-40B4-BE49-F238E27FC236}">
              <a16:creationId xmlns:a16="http://schemas.microsoft.com/office/drawing/2014/main" id="{C27D28E4-98AE-4016-BBE5-712BB7BFCC73}"/>
            </a:ext>
          </a:extLst>
        </xdr:cNvPr>
        <xdr:cNvCxnSpPr/>
      </xdr:nvCxnSpPr>
      <xdr:spPr>
        <a:xfrm>
          <a:off x="12814300" y="1385125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26688</xdr:rowOff>
    </xdr:from>
    <xdr:ext cx="405111" cy="259045"/>
    <xdr:sp macro="" textlink="">
      <xdr:nvSpPr>
        <xdr:cNvPr id="776" name="n_1aveValue【消防施設】&#10;有形固定資産減価償却率">
          <a:extLst>
            <a:ext uri="{FF2B5EF4-FFF2-40B4-BE49-F238E27FC236}">
              <a16:creationId xmlns:a16="http://schemas.microsoft.com/office/drawing/2014/main" id="{AEE88E56-613C-4D8E-A496-1BC7259D0683}"/>
            </a:ext>
          </a:extLst>
        </xdr:cNvPr>
        <xdr:cNvSpPr txBox="1"/>
      </xdr:nvSpPr>
      <xdr:spPr>
        <a:xfrm>
          <a:off x="15266044" y="14085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36213</xdr:rowOff>
    </xdr:from>
    <xdr:ext cx="405111" cy="259045"/>
    <xdr:sp macro="" textlink="">
      <xdr:nvSpPr>
        <xdr:cNvPr id="777" name="n_2aveValue【消防施設】&#10;有形固定資産減価償却率">
          <a:extLst>
            <a:ext uri="{FF2B5EF4-FFF2-40B4-BE49-F238E27FC236}">
              <a16:creationId xmlns:a16="http://schemas.microsoft.com/office/drawing/2014/main" id="{E30833F1-4B82-45DC-A4BB-AD2511564609}"/>
            </a:ext>
          </a:extLst>
        </xdr:cNvPr>
        <xdr:cNvSpPr txBox="1"/>
      </xdr:nvSpPr>
      <xdr:spPr>
        <a:xfrm>
          <a:off x="14389744" y="1409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43832</xdr:rowOff>
    </xdr:from>
    <xdr:ext cx="405111" cy="259045"/>
    <xdr:sp macro="" textlink="">
      <xdr:nvSpPr>
        <xdr:cNvPr id="778" name="n_3aveValue【消防施設】&#10;有形固定資産減価償却率">
          <a:extLst>
            <a:ext uri="{FF2B5EF4-FFF2-40B4-BE49-F238E27FC236}">
              <a16:creationId xmlns:a16="http://schemas.microsoft.com/office/drawing/2014/main" id="{20A63D2D-3256-469E-9531-B7B73A63218A}"/>
            </a:ext>
          </a:extLst>
        </xdr:cNvPr>
        <xdr:cNvSpPr txBox="1"/>
      </xdr:nvSpPr>
      <xdr:spPr>
        <a:xfrm>
          <a:off x="13500744" y="14102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45738</xdr:rowOff>
    </xdr:from>
    <xdr:ext cx="405111" cy="259045"/>
    <xdr:sp macro="" textlink="">
      <xdr:nvSpPr>
        <xdr:cNvPr id="779" name="n_4aveValue【消防施設】&#10;有形固定資産減価償却率">
          <a:extLst>
            <a:ext uri="{FF2B5EF4-FFF2-40B4-BE49-F238E27FC236}">
              <a16:creationId xmlns:a16="http://schemas.microsoft.com/office/drawing/2014/main" id="{B40E2452-6D01-4AB6-A93C-11B3A1F04520}"/>
            </a:ext>
          </a:extLst>
        </xdr:cNvPr>
        <xdr:cNvSpPr txBox="1"/>
      </xdr:nvSpPr>
      <xdr:spPr>
        <a:xfrm>
          <a:off x="12611744" y="14104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137813</xdr:rowOff>
    </xdr:from>
    <xdr:ext cx="405111" cy="259045"/>
    <xdr:sp macro="" textlink="">
      <xdr:nvSpPr>
        <xdr:cNvPr id="780" name="n_1mainValue【消防施設】&#10;有形固定資産減価償却率">
          <a:extLst>
            <a:ext uri="{FF2B5EF4-FFF2-40B4-BE49-F238E27FC236}">
              <a16:creationId xmlns:a16="http://schemas.microsoft.com/office/drawing/2014/main" id="{DE74369D-9EAF-4165-9B47-5D7D4B87BADB}"/>
            </a:ext>
          </a:extLst>
        </xdr:cNvPr>
        <xdr:cNvSpPr txBox="1"/>
      </xdr:nvSpPr>
      <xdr:spPr>
        <a:xfrm>
          <a:off x="15266044" y="13682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97807</xdr:rowOff>
    </xdr:from>
    <xdr:ext cx="405111" cy="259045"/>
    <xdr:sp macro="" textlink="">
      <xdr:nvSpPr>
        <xdr:cNvPr id="781" name="n_2mainValue【消防施設】&#10;有形固定資産減価償却率">
          <a:extLst>
            <a:ext uri="{FF2B5EF4-FFF2-40B4-BE49-F238E27FC236}">
              <a16:creationId xmlns:a16="http://schemas.microsoft.com/office/drawing/2014/main" id="{1726DCA1-44AA-4CD4-B602-FEA09A1227E4}"/>
            </a:ext>
          </a:extLst>
        </xdr:cNvPr>
        <xdr:cNvSpPr txBox="1"/>
      </xdr:nvSpPr>
      <xdr:spPr>
        <a:xfrm>
          <a:off x="14389744" y="1364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59707</xdr:rowOff>
    </xdr:from>
    <xdr:ext cx="405111" cy="259045"/>
    <xdr:sp macro="" textlink="">
      <xdr:nvSpPr>
        <xdr:cNvPr id="782" name="n_3mainValue【消防施設】&#10;有形固定資産減価償却率">
          <a:extLst>
            <a:ext uri="{FF2B5EF4-FFF2-40B4-BE49-F238E27FC236}">
              <a16:creationId xmlns:a16="http://schemas.microsoft.com/office/drawing/2014/main" id="{1B8A386B-D221-45E3-8A0E-9B623E592B1A}"/>
            </a:ext>
          </a:extLst>
        </xdr:cNvPr>
        <xdr:cNvSpPr txBox="1"/>
      </xdr:nvSpPr>
      <xdr:spPr>
        <a:xfrm>
          <a:off x="13500744" y="1360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31132</xdr:rowOff>
    </xdr:from>
    <xdr:ext cx="405111" cy="259045"/>
    <xdr:sp macro="" textlink="">
      <xdr:nvSpPr>
        <xdr:cNvPr id="783" name="n_4mainValue【消防施設】&#10;有形固定資産減価償却率">
          <a:extLst>
            <a:ext uri="{FF2B5EF4-FFF2-40B4-BE49-F238E27FC236}">
              <a16:creationId xmlns:a16="http://schemas.microsoft.com/office/drawing/2014/main" id="{98365B28-CED8-4A42-88B8-A904773CF918}"/>
            </a:ext>
          </a:extLst>
        </xdr:cNvPr>
        <xdr:cNvSpPr txBox="1"/>
      </xdr:nvSpPr>
      <xdr:spPr>
        <a:xfrm>
          <a:off x="12611744" y="1357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4" name="正方形/長方形 783">
          <a:extLst>
            <a:ext uri="{FF2B5EF4-FFF2-40B4-BE49-F238E27FC236}">
              <a16:creationId xmlns:a16="http://schemas.microsoft.com/office/drawing/2014/main" id="{BE31495A-9763-4DEC-809D-01A71305394F}"/>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5" name="正方形/長方形 784">
          <a:extLst>
            <a:ext uri="{FF2B5EF4-FFF2-40B4-BE49-F238E27FC236}">
              <a16:creationId xmlns:a16="http://schemas.microsoft.com/office/drawing/2014/main" id="{3C74C441-25B0-4C4D-80B9-5657B2966684}"/>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6" name="正方形/長方形 785">
          <a:extLst>
            <a:ext uri="{FF2B5EF4-FFF2-40B4-BE49-F238E27FC236}">
              <a16:creationId xmlns:a16="http://schemas.microsoft.com/office/drawing/2014/main" id="{DDCF8495-53C2-4C58-839E-96E7D5D9E47B}"/>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7" name="正方形/長方形 786">
          <a:extLst>
            <a:ext uri="{FF2B5EF4-FFF2-40B4-BE49-F238E27FC236}">
              <a16:creationId xmlns:a16="http://schemas.microsoft.com/office/drawing/2014/main" id="{10599C6A-C598-4C9B-8A4D-BB1E0566B892}"/>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8" name="正方形/長方形 787">
          <a:extLst>
            <a:ext uri="{FF2B5EF4-FFF2-40B4-BE49-F238E27FC236}">
              <a16:creationId xmlns:a16="http://schemas.microsoft.com/office/drawing/2014/main" id="{51D0AD3A-8D89-408D-BC15-363D0A080CB7}"/>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9" name="正方形/長方形 788">
          <a:extLst>
            <a:ext uri="{FF2B5EF4-FFF2-40B4-BE49-F238E27FC236}">
              <a16:creationId xmlns:a16="http://schemas.microsoft.com/office/drawing/2014/main" id="{83F9E61E-9835-4E3B-8C28-88B57BC27A48}"/>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0" name="正方形/長方形 789">
          <a:extLst>
            <a:ext uri="{FF2B5EF4-FFF2-40B4-BE49-F238E27FC236}">
              <a16:creationId xmlns:a16="http://schemas.microsoft.com/office/drawing/2014/main" id="{C9C86A7D-44E2-4EDA-A2E8-42CF39AAD781}"/>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1" name="正方形/長方形 790">
          <a:extLst>
            <a:ext uri="{FF2B5EF4-FFF2-40B4-BE49-F238E27FC236}">
              <a16:creationId xmlns:a16="http://schemas.microsoft.com/office/drawing/2014/main" id="{8615314E-1793-44EC-B595-18A857A09283}"/>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2" name="テキスト ボックス 791">
          <a:extLst>
            <a:ext uri="{FF2B5EF4-FFF2-40B4-BE49-F238E27FC236}">
              <a16:creationId xmlns:a16="http://schemas.microsoft.com/office/drawing/2014/main" id="{CB9F0D43-441D-4445-A849-D38B02838F54}"/>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3" name="直線コネクタ 792">
          <a:extLst>
            <a:ext uri="{FF2B5EF4-FFF2-40B4-BE49-F238E27FC236}">
              <a16:creationId xmlns:a16="http://schemas.microsoft.com/office/drawing/2014/main" id="{DA117581-22B7-4229-80E2-C4B0B7F00445}"/>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94" name="直線コネクタ 793">
          <a:extLst>
            <a:ext uri="{FF2B5EF4-FFF2-40B4-BE49-F238E27FC236}">
              <a16:creationId xmlns:a16="http://schemas.microsoft.com/office/drawing/2014/main" id="{69C11F76-4958-42D1-88AA-3DEE68EEC363}"/>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5" name="テキスト ボックス 794">
          <a:extLst>
            <a:ext uri="{FF2B5EF4-FFF2-40B4-BE49-F238E27FC236}">
              <a16:creationId xmlns:a16="http://schemas.microsoft.com/office/drawing/2014/main" id="{67F1CC85-C0DF-4493-A9D8-3BCB2275E94B}"/>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6" name="直線コネクタ 795">
          <a:extLst>
            <a:ext uri="{FF2B5EF4-FFF2-40B4-BE49-F238E27FC236}">
              <a16:creationId xmlns:a16="http://schemas.microsoft.com/office/drawing/2014/main" id="{606EEF87-F8BF-4BA4-8754-40C71006B31A}"/>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7" name="テキスト ボックス 796">
          <a:extLst>
            <a:ext uri="{FF2B5EF4-FFF2-40B4-BE49-F238E27FC236}">
              <a16:creationId xmlns:a16="http://schemas.microsoft.com/office/drawing/2014/main" id="{7AE27174-86D7-43D4-8707-38268C51E172}"/>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8" name="直線コネクタ 797">
          <a:extLst>
            <a:ext uri="{FF2B5EF4-FFF2-40B4-BE49-F238E27FC236}">
              <a16:creationId xmlns:a16="http://schemas.microsoft.com/office/drawing/2014/main" id="{0A9344C6-2D27-4296-A086-92076520ED84}"/>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9" name="テキスト ボックス 798">
          <a:extLst>
            <a:ext uri="{FF2B5EF4-FFF2-40B4-BE49-F238E27FC236}">
              <a16:creationId xmlns:a16="http://schemas.microsoft.com/office/drawing/2014/main" id="{2156FD6D-6BEE-41BE-AB4F-52DDAE15F4B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800" name="直線コネクタ 799">
          <a:extLst>
            <a:ext uri="{FF2B5EF4-FFF2-40B4-BE49-F238E27FC236}">
              <a16:creationId xmlns:a16="http://schemas.microsoft.com/office/drawing/2014/main" id="{7E494FA8-3DA8-497D-B430-45121F055F39}"/>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801" name="テキスト ボックス 800">
          <a:extLst>
            <a:ext uri="{FF2B5EF4-FFF2-40B4-BE49-F238E27FC236}">
              <a16:creationId xmlns:a16="http://schemas.microsoft.com/office/drawing/2014/main" id="{5AE8690A-1863-4DDD-97D5-58B45AA957C8}"/>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02" name="直線コネクタ 801">
          <a:extLst>
            <a:ext uri="{FF2B5EF4-FFF2-40B4-BE49-F238E27FC236}">
              <a16:creationId xmlns:a16="http://schemas.microsoft.com/office/drawing/2014/main" id="{342AC5DF-C49A-484E-9EF0-61896E37CF5D}"/>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803" name="テキスト ボックス 802">
          <a:extLst>
            <a:ext uri="{FF2B5EF4-FFF2-40B4-BE49-F238E27FC236}">
              <a16:creationId xmlns:a16="http://schemas.microsoft.com/office/drawing/2014/main" id="{2929280D-8FFF-41C0-9C33-5C5027FE7BAD}"/>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4" name="直線コネクタ 803">
          <a:extLst>
            <a:ext uri="{FF2B5EF4-FFF2-40B4-BE49-F238E27FC236}">
              <a16:creationId xmlns:a16="http://schemas.microsoft.com/office/drawing/2014/main" id="{AD5C3EE5-4FB9-4D09-9DB3-1FCEC2994D2E}"/>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5" name="テキスト ボックス 804">
          <a:extLst>
            <a:ext uri="{FF2B5EF4-FFF2-40B4-BE49-F238E27FC236}">
              <a16:creationId xmlns:a16="http://schemas.microsoft.com/office/drawing/2014/main" id="{068026E6-C3E5-4196-AEFE-D787974F0CEA}"/>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6" name="【消防施設】&#10;一人当たり面積グラフ枠">
          <a:extLst>
            <a:ext uri="{FF2B5EF4-FFF2-40B4-BE49-F238E27FC236}">
              <a16:creationId xmlns:a16="http://schemas.microsoft.com/office/drawing/2014/main" id="{182F5588-164A-4158-A30F-D984326547EF}"/>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0</xdr:rowOff>
    </xdr:from>
    <xdr:to>
      <xdr:col>116</xdr:col>
      <xdr:colOff>62864</xdr:colOff>
      <xdr:row>86</xdr:row>
      <xdr:rowOff>63500</xdr:rowOff>
    </xdr:to>
    <xdr:cxnSp macro="">
      <xdr:nvCxnSpPr>
        <xdr:cNvPr id="807" name="直線コネクタ 806">
          <a:extLst>
            <a:ext uri="{FF2B5EF4-FFF2-40B4-BE49-F238E27FC236}">
              <a16:creationId xmlns:a16="http://schemas.microsoft.com/office/drawing/2014/main" id="{C5870810-2225-4A76-9500-F398B593BE5F}"/>
            </a:ext>
          </a:extLst>
        </xdr:cNvPr>
        <xdr:cNvCxnSpPr/>
      </xdr:nvCxnSpPr>
      <xdr:spPr>
        <a:xfrm flipV="1">
          <a:off x="22160864" y="13373100"/>
          <a:ext cx="0" cy="1435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67327</xdr:rowOff>
    </xdr:from>
    <xdr:ext cx="469744" cy="259045"/>
    <xdr:sp macro="" textlink="">
      <xdr:nvSpPr>
        <xdr:cNvPr id="808" name="【消防施設】&#10;一人当たり面積最小値テキスト">
          <a:extLst>
            <a:ext uri="{FF2B5EF4-FFF2-40B4-BE49-F238E27FC236}">
              <a16:creationId xmlns:a16="http://schemas.microsoft.com/office/drawing/2014/main" id="{FF9EB05F-2078-42B1-8A5D-656FEBF9C464}"/>
            </a:ext>
          </a:extLst>
        </xdr:cNvPr>
        <xdr:cNvSpPr txBox="1"/>
      </xdr:nvSpPr>
      <xdr:spPr>
        <a:xfrm>
          <a:off x="22199600" y="1481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63500</xdr:rowOff>
    </xdr:from>
    <xdr:to>
      <xdr:col>116</xdr:col>
      <xdr:colOff>152400</xdr:colOff>
      <xdr:row>86</xdr:row>
      <xdr:rowOff>63500</xdr:rowOff>
    </xdr:to>
    <xdr:cxnSp macro="">
      <xdr:nvCxnSpPr>
        <xdr:cNvPr id="809" name="直線コネクタ 808">
          <a:extLst>
            <a:ext uri="{FF2B5EF4-FFF2-40B4-BE49-F238E27FC236}">
              <a16:creationId xmlns:a16="http://schemas.microsoft.com/office/drawing/2014/main" id="{F53F8167-A3A8-4F81-8783-1057116310B6}"/>
            </a:ext>
          </a:extLst>
        </xdr:cNvPr>
        <xdr:cNvCxnSpPr/>
      </xdr:nvCxnSpPr>
      <xdr:spPr>
        <a:xfrm>
          <a:off x="22072600" y="1480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118127</xdr:rowOff>
    </xdr:from>
    <xdr:ext cx="469744" cy="259045"/>
    <xdr:sp macro="" textlink="">
      <xdr:nvSpPr>
        <xdr:cNvPr id="810" name="【消防施設】&#10;一人当たり面積最大値テキスト">
          <a:extLst>
            <a:ext uri="{FF2B5EF4-FFF2-40B4-BE49-F238E27FC236}">
              <a16:creationId xmlns:a16="http://schemas.microsoft.com/office/drawing/2014/main" id="{FF80E0F9-9873-4D60-8577-2D1A93E866E6}"/>
            </a:ext>
          </a:extLst>
        </xdr:cNvPr>
        <xdr:cNvSpPr txBox="1"/>
      </xdr:nvSpPr>
      <xdr:spPr>
        <a:xfrm>
          <a:off x="22199600" y="1314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0</xdr:rowOff>
    </xdr:from>
    <xdr:to>
      <xdr:col>116</xdr:col>
      <xdr:colOff>152400</xdr:colOff>
      <xdr:row>78</xdr:row>
      <xdr:rowOff>0</xdr:rowOff>
    </xdr:to>
    <xdr:cxnSp macro="">
      <xdr:nvCxnSpPr>
        <xdr:cNvPr id="811" name="直線コネクタ 810">
          <a:extLst>
            <a:ext uri="{FF2B5EF4-FFF2-40B4-BE49-F238E27FC236}">
              <a16:creationId xmlns:a16="http://schemas.microsoft.com/office/drawing/2014/main" id="{DF83AEB2-C8FA-424C-8C3E-BF95F3789676}"/>
            </a:ext>
          </a:extLst>
        </xdr:cNvPr>
        <xdr:cNvCxnSpPr/>
      </xdr:nvCxnSpPr>
      <xdr:spPr>
        <a:xfrm>
          <a:off x="22072600" y="1337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156227</xdr:rowOff>
    </xdr:from>
    <xdr:ext cx="469744" cy="259045"/>
    <xdr:sp macro="" textlink="">
      <xdr:nvSpPr>
        <xdr:cNvPr id="812" name="【消防施設】&#10;一人当たり面積平均値テキスト">
          <a:extLst>
            <a:ext uri="{FF2B5EF4-FFF2-40B4-BE49-F238E27FC236}">
              <a16:creationId xmlns:a16="http://schemas.microsoft.com/office/drawing/2014/main" id="{19AC5D0C-E8D9-4F03-BDE9-5E2F6F29E11C}"/>
            </a:ext>
          </a:extLst>
        </xdr:cNvPr>
        <xdr:cNvSpPr txBox="1"/>
      </xdr:nvSpPr>
      <xdr:spPr>
        <a:xfrm>
          <a:off x="22199600" y="14215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133350</xdr:rowOff>
    </xdr:from>
    <xdr:to>
      <xdr:col>116</xdr:col>
      <xdr:colOff>114300</xdr:colOff>
      <xdr:row>84</xdr:row>
      <xdr:rowOff>63500</xdr:rowOff>
    </xdr:to>
    <xdr:sp macro="" textlink="">
      <xdr:nvSpPr>
        <xdr:cNvPr id="813" name="フローチャート: 判断 812">
          <a:extLst>
            <a:ext uri="{FF2B5EF4-FFF2-40B4-BE49-F238E27FC236}">
              <a16:creationId xmlns:a16="http://schemas.microsoft.com/office/drawing/2014/main" id="{1B1794D8-221C-4C85-9793-BDF788CDAA0C}"/>
            </a:ext>
          </a:extLst>
        </xdr:cNvPr>
        <xdr:cNvSpPr/>
      </xdr:nvSpPr>
      <xdr:spPr>
        <a:xfrm>
          <a:off x="22110700" y="1436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814" name="フローチャート: 判断 813">
          <a:extLst>
            <a:ext uri="{FF2B5EF4-FFF2-40B4-BE49-F238E27FC236}">
              <a16:creationId xmlns:a16="http://schemas.microsoft.com/office/drawing/2014/main" id="{FE7096CE-9DBB-48A1-AB8F-2315B162686F}"/>
            </a:ext>
          </a:extLst>
        </xdr:cNvPr>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57150</xdr:rowOff>
    </xdr:from>
    <xdr:to>
      <xdr:col>107</xdr:col>
      <xdr:colOff>101600</xdr:colOff>
      <xdr:row>83</xdr:row>
      <xdr:rowOff>158750</xdr:rowOff>
    </xdr:to>
    <xdr:sp macro="" textlink="">
      <xdr:nvSpPr>
        <xdr:cNvPr id="815" name="フローチャート: 判断 814">
          <a:extLst>
            <a:ext uri="{FF2B5EF4-FFF2-40B4-BE49-F238E27FC236}">
              <a16:creationId xmlns:a16="http://schemas.microsoft.com/office/drawing/2014/main" id="{E91C87E0-2800-47B8-BFDF-FEC1A80013F9}"/>
            </a:ext>
          </a:extLst>
        </xdr:cNvPr>
        <xdr:cNvSpPr/>
      </xdr:nvSpPr>
      <xdr:spPr>
        <a:xfrm>
          <a:off x="20383500" y="1428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82550</xdr:rowOff>
    </xdr:from>
    <xdr:to>
      <xdr:col>102</xdr:col>
      <xdr:colOff>165100</xdr:colOff>
      <xdr:row>84</xdr:row>
      <xdr:rowOff>12700</xdr:rowOff>
    </xdr:to>
    <xdr:sp macro="" textlink="">
      <xdr:nvSpPr>
        <xdr:cNvPr id="816" name="フローチャート: 判断 815">
          <a:extLst>
            <a:ext uri="{FF2B5EF4-FFF2-40B4-BE49-F238E27FC236}">
              <a16:creationId xmlns:a16="http://schemas.microsoft.com/office/drawing/2014/main" id="{6CA02140-CD84-46A1-90C0-45C229C99D43}"/>
            </a:ext>
          </a:extLst>
        </xdr:cNvPr>
        <xdr:cNvSpPr/>
      </xdr:nvSpPr>
      <xdr:spPr>
        <a:xfrm>
          <a:off x="194945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82550</xdr:rowOff>
    </xdr:from>
    <xdr:to>
      <xdr:col>98</xdr:col>
      <xdr:colOff>38100</xdr:colOff>
      <xdr:row>84</xdr:row>
      <xdr:rowOff>12700</xdr:rowOff>
    </xdr:to>
    <xdr:sp macro="" textlink="">
      <xdr:nvSpPr>
        <xdr:cNvPr id="817" name="フローチャート: 判断 816">
          <a:extLst>
            <a:ext uri="{FF2B5EF4-FFF2-40B4-BE49-F238E27FC236}">
              <a16:creationId xmlns:a16="http://schemas.microsoft.com/office/drawing/2014/main" id="{6B98B229-E774-44CB-A6CB-60D5CE11769B}"/>
            </a:ext>
          </a:extLst>
        </xdr:cNvPr>
        <xdr:cNvSpPr/>
      </xdr:nvSpPr>
      <xdr:spPr>
        <a:xfrm>
          <a:off x="186055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8" name="テキスト ボックス 817">
          <a:extLst>
            <a:ext uri="{FF2B5EF4-FFF2-40B4-BE49-F238E27FC236}">
              <a16:creationId xmlns:a16="http://schemas.microsoft.com/office/drawing/2014/main" id="{90E2482D-0F39-42B7-A60B-F720C26DCF98}"/>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9" name="テキスト ボックス 818">
          <a:extLst>
            <a:ext uri="{FF2B5EF4-FFF2-40B4-BE49-F238E27FC236}">
              <a16:creationId xmlns:a16="http://schemas.microsoft.com/office/drawing/2014/main" id="{703B30CE-60AD-4FC7-8887-31A78610C7E4}"/>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20" name="テキスト ボックス 819">
          <a:extLst>
            <a:ext uri="{FF2B5EF4-FFF2-40B4-BE49-F238E27FC236}">
              <a16:creationId xmlns:a16="http://schemas.microsoft.com/office/drawing/2014/main" id="{1F76D502-D739-4BA4-9EDD-3B7EED398B61}"/>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1" name="テキスト ボックス 820">
          <a:extLst>
            <a:ext uri="{FF2B5EF4-FFF2-40B4-BE49-F238E27FC236}">
              <a16:creationId xmlns:a16="http://schemas.microsoft.com/office/drawing/2014/main" id="{28D8BD25-3FDF-43A9-AD6E-75AD2F2BF3C7}"/>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2" name="テキスト ボックス 821">
          <a:extLst>
            <a:ext uri="{FF2B5EF4-FFF2-40B4-BE49-F238E27FC236}">
              <a16:creationId xmlns:a16="http://schemas.microsoft.com/office/drawing/2014/main" id="{07CAD8C5-5634-4F1A-9EA2-7DA9BFCD45F1}"/>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0</xdr:rowOff>
    </xdr:from>
    <xdr:to>
      <xdr:col>116</xdr:col>
      <xdr:colOff>114300</xdr:colOff>
      <xdr:row>86</xdr:row>
      <xdr:rowOff>101600</xdr:rowOff>
    </xdr:to>
    <xdr:sp macro="" textlink="">
      <xdr:nvSpPr>
        <xdr:cNvPr id="823" name="楕円 822">
          <a:extLst>
            <a:ext uri="{FF2B5EF4-FFF2-40B4-BE49-F238E27FC236}">
              <a16:creationId xmlns:a16="http://schemas.microsoft.com/office/drawing/2014/main" id="{81E9D377-C2D8-4017-BB62-752B4A6F7F0C}"/>
            </a:ext>
          </a:extLst>
        </xdr:cNvPr>
        <xdr:cNvSpPr/>
      </xdr:nvSpPr>
      <xdr:spPr>
        <a:xfrm>
          <a:off x="22110700" y="1474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86377</xdr:rowOff>
    </xdr:from>
    <xdr:ext cx="469744" cy="259045"/>
    <xdr:sp macro="" textlink="">
      <xdr:nvSpPr>
        <xdr:cNvPr id="824" name="【消防施設】&#10;一人当たり面積該当値テキスト">
          <a:extLst>
            <a:ext uri="{FF2B5EF4-FFF2-40B4-BE49-F238E27FC236}">
              <a16:creationId xmlns:a16="http://schemas.microsoft.com/office/drawing/2014/main" id="{DC5CA601-A827-4EFF-A281-C5B709DE32F3}"/>
            </a:ext>
          </a:extLst>
        </xdr:cNvPr>
        <xdr:cNvSpPr txBox="1"/>
      </xdr:nvSpPr>
      <xdr:spPr>
        <a:xfrm>
          <a:off x="22199600" y="1465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0</xdr:rowOff>
    </xdr:from>
    <xdr:to>
      <xdr:col>112</xdr:col>
      <xdr:colOff>38100</xdr:colOff>
      <xdr:row>86</xdr:row>
      <xdr:rowOff>101600</xdr:rowOff>
    </xdr:to>
    <xdr:sp macro="" textlink="">
      <xdr:nvSpPr>
        <xdr:cNvPr id="825" name="楕円 824">
          <a:extLst>
            <a:ext uri="{FF2B5EF4-FFF2-40B4-BE49-F238E27FC236}">
              <a16:creationId xmlns:a16="http://schemas.microsoft.com/office/drawing/2014/main" id="{9FFEB17F-CA3F-443F-961B-2A29B4CD8A61}"/>
            </a:ext>
          </a:extLst>
        </xdr:cNvPr>
        <xdr:cNvSpPr/>
      </xdr:nvSpPr>
      <xdr:spPr>
        <a:xfrm>
          <a:off x="21272500" y="1474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50800</xdr:rowOff>
    </xdr:from>
    <xdr:to>
      <xdr:col>116</xdr:col>
      <xdr:colOff>63500</xdr:colOff>
      <xdr:row>86</xdr:row>
      <xdr:rowOff>50800</xdr:rowOff>
    </xdr:to>
    <xdr:cxnSp macro="">
      <xdr:nvCxnSpPr>
        <xdr:cNvPr id="826" name="直線コネクタ 825">
          <a:extLst>
            <a:ext uri="{FF2B5EF4-FFF2-40B4-BE49-F238E27FC236}">
              <a16:creationId xmlns:a16="http://schemas.microsoft.com/office/drawing/2014/main" id="{9DE1303E-61D7-40AE-AC6E-027519BD4C5F}"/>
            </a:ext>
          </a:extLst>
        </xdr:cNvPr>
        <xdr:cNvCxnSpPr/>
      </xdr:nvCxnSpPr>
      <xdr:spPr>
        <a:xfrm>
          <a:off x="21323300" y="14795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0</xdr:rowOff>
    </xdr:from>
    <xdr:to>
      <xdr:col>107</xdr:col>
      <xdr:colOff>101600</xdr:colOff>
      <xdr:row>86</xdr:row>
      <xdr:rowOff>101600</xdr:rowOff>
    </xdr:to>
    <xdr:sp macro="" textlink="">
      <xdr:nvSpPr>
        <xdr:cNvPr id="827" name="楕円 826">
          <a:extLst>
            <a:ext uri="{FF2B5EF4-FFF2-40B4-BE49-F238E27FC236}">
              <a16:creationId xmlns:a16="http://schemas.microsoft.com/office/drawing/2014/main" id="{BA5875AE-FD48-4AA7-A6BB-711CAC2EFA88}"/>
            </a:ext>
          </a:extLst>
        </xdr:cNvPr>
        <xdr:cNvSpPr/>
      </xdr:nvSpPr>
      <xdr:spPr>
        <a:xfrm>
          <a:off x="20383500" y="1474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50800</xdr:rowOff>
    </xdr:from>
    <xdr:to>
      <xdr:col>111</xdr:col>
      <xdr:colOff>177800</xdr:colOff>
      <xdr:row>86</xdr:row>
      <xdr:rowOff>50800</xdr:rowOff>
    </xdr:to>
    <xdr:cxnSp macro="">
      <xdr:nvCxnSpPr>
        <xdr:cNvPr id="828" name="直線コネクタ 827">
          <a:extLst>
            <a:ext uri="{FF2B5EF4-FFF2-40B4-BE49-F238E27FC236}">
              <a16:creationId xmlns:a16="http://schemas.microsoft.com/office/drawing/2014/main" id="{CF46B6E3-A5BE-4D09-BFE8-7DCF8F2AD00D}"/>
            </a:ext>
          </a:extLst>
        </xdr:cNvPr>
        <xdr:cNvCxnSpPr/>
      </xdr:nvCxnSpPr>
      <xdr:spPr>
        <a:xfrm>
          <a:off x="20434300" y="14795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158750</xdr:rowOff>
    </xdr:from>
    <xdr:to>
      <xdr:col>102</xdr:col>
      <xdr:colOff>165100</xdr:colOff>
      <xdr:row>86</xdr:row>
      <xdr:rowOff>88900</xdr:rowOff>
    </xdr:to>
    <xdr:sp macro="" textlink="">
      <xdr:nvSpPr>
        <xdr:cNvPr id="829" name="楕円 828">
          <a:extLst>
            <a:ext uri="{FF2B5EF4-FFF2-40B4-BE49-F238E27FC236}">
              <a16:creationId xmlns:a16="http://schemas.microsoft.com/office/drawing/2014/main" id="{D106E1F7-906D-401A-9D3C-A3375B5E747C}"/>
            </a:ext>
          </a:extLst>
        </xdr:cNvPr>
        <xdr:cNvSpPr/>
      </xdr:nvSpPr>
      <xdr:spPr>
        <a:xfrm>
          <a:off x="19494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38100</xdr:rowOff>
    </xdr:from>
    <xdr:to>
      <xdr:col>107</xdr:col>
      <xdr:colOff>50800</xdr:colOff>
      <xdr:row>86</xdr:row>
      <xdr:rowOff>50800</xdr:rowOff>
    </xdr:to>
    <xdr:cxnSp macro="">
      <xdr:nvCxnSpPr>
        <xdr:cNvPr id="830" name="直線コネクタ 829">
          <a:extLst>
            <a:ext uri="{FF2B5EF4-FFF2-40B4-BE49-F238E27FC236}">
              <a16:creationId xmlns:a16="http://schemas.microsoft.com/office/drawing/2014/main" id="{F5D58221-1A8B-4CBF-83B1-1A7DB500B12E}"/>
            </a:ext>
          </a:extLst>
        </xdr:cNvPr>
        <xdr:cNvCxnSpPr/>
      </xdr:nvCxnSpPr>
      <xdr:spPr>
        <a:xfrm>
          <a:off x="19545300" y="14782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158750</xdr:rowOff>
    </xdr:from>
    <xdr:to>
      <xdr:col>98</xdr:col>
      <xdr:colOff>38100</xdr:colOff>
      <xdr:row>86</xdr:row>
      <xdr:rowOff>88900</xdr:rowOff>
    </xdr:to>
    <xdr:sp macro="" textlink="">
      <xdr:nvSpPr>
        <xdr:cNvPr id="831" name="楕円 830">
          <a:extLst>
            <a:ext uri="{FF2B5EF4-FFF2-40B4-BE49-F238E27FC236}">
              <a16:creationId xmlns:a16="http://schemas.microsoft.com/office/drawing/2014/main" id="{15E8B549-EB8B-4B29-8899-E3A738CEC2AA}"/>
            </a:ext>
          </a:extLst>
        </xdr:cNvPr>
        <xdr:cNvSpPr/>
      </xdr:nvSpPr>
      <xdr:spPr>
        <a:xfrm>
          <a:off x="18605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38100</xdr:rowOff>
    </xdr:from>
    <xdr:to>
      <xdr:col>102</xdr:col>
      <xdr:colOff>114300</xdr:colOff>
      <xdr:row>86</xdr:row>
      <xdr:rowOff>38100</xdr:rowOff>
    </xdr:to>
    <xdr:cxnSp macro="">
      <xdr:nvCxnSpPr>
        <xdr:cNvPr id="832" name="直線コネクタ 831">
          <a:extLst>
            <a:ext uri="{FF2B5EF4-FFF2-40B4-BE49-F238E27FC236}">
              <a16:creationId xmlns:a16="http://schemas.microsoft.com/office/drawing/2014/main" id="{E3129475-D991-45E2-8782-6E194C5BAEDE}"/>
            </a:ext>
          </a:extLst>
        </xdr:cNvPr>
        <xdr:cNvCxnSpPr/>
      </xdr:nvCxnSpPr>
      <xdr:spPr>
        <a:xfrm>
          <a:off x="18656300" y="1478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67327</xdr:rowOff>
    </xdr:from>
    <xdr:ext cx="469744" cy="259045"/>
    <xdr:sp macro="" textlink="">
      <xdr:nvSpPr>
        <xdr:cNvPr id="833" name="n_1aveValue【消防施設】&#10;一人当たり面積">
          <a:extLst>
            <a:ext uri="{FF2B5EF4-FFF2-40B4-BE49-F238E27FC236}">
              <a16:creationId xmlns:a16="http://schemas.microsoft.com/office/drawing/2014/main" id="{13C9873B-98C9-4533-9571-2D299E6F0F30}"/>
            </a:ext>
          </a:extLst>
        </xdr:cNvPr>
        <xdr:cNvSpPr txBox="1"/>
      </xdr:nvSpPr>
      <xdr:spPr>
        <a:xfrm>
          <a:off x="210757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3827</xdr:rowOff>
    </xdr:from>
    <xdr:ext cx="469744" cy="259045"/>
    <xdr:sp macro="" textlink="">
      <xdr:nvSpPr>
        <xdr:cNvPr id="834" name="n_2aveValue【消防施設】&#10;一人当たり面積">
          <a:extLst>
            <a:ext uri="{FF2B5EF4-FFF2-40B4-BE49-F238E27FC236}">
              <a16:creationId xmlns:a16="http://schemas.microsoft.com/office/drawing/2014/main" id="{84BD3A73-3682-4C92-9A33-4B2674C76E39}"/>
            </a:ext>
          </a:extLst>
        </xdr:cNvPr>
        <xdr:cNvSpPr txBox="1"/>
      </xdr:nvSpPr>
      <xdr:spPr>
        <a:xfrm>
          <a:off x="20199427" y="1406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29227</xdr:rowOff>
    </xdr:from>
    <xdr:ext cx="469744" cy="259045"/>
    <xdr:sp macro="" textlink="">
      <xdr:nvSpPr>
        <xdr:cNvPr id="835" name="n_3aveValue【消防施設】&#10;一人当たり面積">
          <a:extLst>
            <a:ext uri="{FF2B5EF4-FFF2-40B4-BE49-F238E27FC236}">
              <a16:creationId xmlns:a16="http://schemas.microsoft.com/office/drawing/2014/main" id="{057FC8E5-10E7-474C-AB5D-3121BDD5C31E}"/>
            </a:ext>
          </a:extLst>
        </xdr:cNvPr>
        <xdr:cNvSpPr txBox="1"/>
      </xdr:nvSpPr>
      <xdr:spPr>
        <a:xfrm>
          <a:off x="19310427" y="1408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29227</xdr:rowOff>
    </xdr:from>
    <xdr:ext cx="469744" cy="259045"/>
    <xdr:sp macro="" textlink="">
      <xdr:nvSpPr>
        <xdr:cNvPr id="836" name="n_4aveValue【消防施設】&#10;一人当たり面積">
          <a:extLst>
            <a:ext uri="{FF2B5EF4-FFF2-40B4-BE49-F238E27FC236}">
              <a16:creationId xmlns:a16="http://schemas.microsoft.com/office/drawing/2014/main" id="{FBE5D6E5-7F4D-4D87-982A-042D7FE94C4A}"/>
            </a:ext>
          </a:extLst>
        </xdr:cNvPr>
        <xdr:cNvSpPr txBox="1"/>
      </xdr:nvSpPr>
      <xdr:spPr>
        <a:xfrm>
          <a:off x="18421427" y="1408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92727</xdr:rowOff>
    </xdr:from>
    <xdr:ext cx="469744" cy="259045"/>
    <xdr:sp macro="" textlink="">
      <xdr:nvSpPr>
        <xdr:cNvPr id="837" name="n_1mainValue【消防施設】&#10;一人当たり面積">
          <a:extLst>
            <a:ext uri="{FF2B5EF4-FFF2-40B4-BE49-F238E27FC236}">
              <a16:creationId xmlns:a16="http://schemas.microsoft.com/office/drawing/2014/main" id="{94CD2512-C212-4FB8-BC20-C6843B3F2CEE}"/>
            </a:ext>
          </a:extLst>
        </xdr:cNvPr>
        <xdr:cNvSpPr txBox="1"/>
      </xdr:nvSpPr>
      <xdr:spPr>
        <a:xfrm>
          <a:off x="21075727" y="1483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92727</xdr:rowOff>
    </xdr:from>
    <xdr:ext cx="469744" cy="259045"/>
    <xdr:sp macro="" textlink="">
      <xdr:nvSpPr>
        <xdr:cNvPr id="838" name="n_2mainValue【消防施設】&#10;一人当たり面積">
          <a:extLst>
            <a:ext uri="{FF2B5EF4-FFF2-40B4-BE49-F238E27FC236}">
              <a16:creationId xmlns:a16="http://schemas.microsoft.com/office/drawing/2014/main" id="{F9E39AFD-01C7-4F81-9EC2-9D91412AD5C4}"/>
            </a:ext>
          </a:extLst>
        </xdr:cNvPr>
        <xdr:cNvSpPr txBox="1"/>
      </xdr:nvSpPr>
      <xdr:spPr>
        <a:xfrm>
          <a:off x="20199427" y="1483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80027</xdr:rowOff>
    </xdr:from>
    <xdr:ext cx="469744" cy="259045"/>
    <xdr:sp macro="" textlink="">
      <xdr:nvSpPr>
        <xdr:cNvPr id="839" name="n_3mainValue【消防施設】&#10;一人当たり面積">
          <a:extLst>
            <a:ext uri="{FF2B5EF4-FFF2-40B4-BE49-F238E27FC236}">
              <a16:creationId xmlns:a16="http://schemas.microsoft.com/office/drawing/2014/main" id="{6D1CC4D7-E4A2-4BF9-BD3C-582D58FF0D25}"/>
            </a:ext>
          </a:extLst>
        </xdr:cNvPr>
        <xdr:cNvSpPr txBox="1"/>
      </xdr:nvSpPr>
      <xdr:spPr>
        <a:xfrm>
          <a:off x="193104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80027</xdr:rowOff>
    </xdr:from>
    <xdr:ext cx="469744" cy="259045"/>
    <xdr:sp macro="" textlink="">
      <xdr:nvSpPr>
        <xdr:cNvPr id="840" name="n_4mainValue【消防施設】&#10;一人当たり面積">
          <a:extLst>
            <a:ext uri="{FF2B5EF4-FFF2-40B4-BE49-F238E27FC236}">
              <a16:creationId xmlns:a16="http://schemas.microsoft.com/office/drawing/2014/main" id="{4E59783A-A928-4DA9-BB2B-78041F88B862}"/>
            </a:ext>
          </a:extLst>
        </xdr:cNvPr>
        <xdr:cNvSpPr txBox="1"/>
      </xdr:nvSpPr>
      <xdr:spPr>
        <a:xfrm>
          <a:off x="184214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1" name="正方形/長方形 840">
          <a:extLst>
            <a:ext uri="{FF2B5EF4-FFF2-40B4-BE49-F238E27FC236}">
              <a16:creationId xmlns:a16="http://schemas.microsoft.com/office/drawing/2014/main" id="{CF96E249-FD99-4138-AF2E-4127DC8444CA}"/>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2" name="正方形/長方形 841">
          <a:extLst>
            <a:ext uri="{FF2B5EF4-FFF2-40B4-BE49-F238E27FC236}">
              <a16:creationId xmlns:a16="http://schemas.microsoft.com/office/drawing/2014/main" id="{E817FEEB-F95D-4C90-BC4E-9BE2215CBC39}"/>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3" name="正方形/長方形 842">
          <a:extLst>
            <a:ext uri="{FF2B5EF4-FFF2-40B4-BE49-F238E27FC236}">
              <a16:creationId xmlns:a16="http://schemas.microsoft.com/office/drawing/2014/main" id="{2B190841-EC14-43DA-AC54-C6E4F000C43B}"/>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4" name="正方形/長方形 843">
          <a:extLst>
            <a:ext uri="{FF2B5EF4-FFF2-40B4-BE49-F238E27FC236}">
              <a16:creationId xmlns:a16="http://schemas.microsoft.com/office/drawing/2014/main" id="{319595F4-7BA9-4063-9C36-552C430C36F8}"/>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5" name="正方形/長方形 844">
          <a:extLst>
            <a:ext uri="{FF2B5EF4-FFF2-40B4-BE49-F238E27FC236}">
              <a16:creationId xmlns:a16="http://schemas.microsoft.com/office/drawing/2014/main" id="{5755609F-2368-4739-A07A-96AFE76AE16A}"/>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6" name="正方形/長方形 845">
          <a:extLst>
            <a:ext uri="{FF2B5EF4-FFF2-40B4-BE49-F238E27FC236}">
              <a16:creationId xmlns:a16="http://schemas.microsoft.com/office/drawing/2014/main" id="{F5514AE5-2D14-4CB7-AA2D-5BC9C1AA9E9A}"/>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7" name="正方形/長方形 846">
          <a:extLst>
            <a:ext uri="{FF2B5EF4-FFF2-40B4-BE49-F238E27FC236}">
              <a16:creationId xmlns:a16="http://schemas.microsoft.com/office/drawing/2014/main" id="{63CFC1EB-89C3-4289-98FF-A32C17D61BB4}"/>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8" name="正方形/長方形 847">
          <a:extLst>
            <a:ext uri="{FF2B5EF4-FFF2-40B4-BE49-F238E27FC236}">
              <a16:creationId xmlns:a16="http://schemas.microsoft.com/office/drawing/2014/main" id="{6356923D-D87E-4652-841B-4861C9A3CA6E}"/>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9" name="テキスト ボックス 848">
          <a:extLst>
            <a:ext uri="{FF2B5EF4-FFF2-40B4-BE49-F238E27FC236}">
              <a16:creationId xmlns:a16="http://schemas.microsoft.com/office/drawing/2014/main" id="{425DD013-36A8-400B-B1C0-BB01BA48E401}"/>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0" name="直線コネクタ 849">
          <a:extLst>
            <a:ext uri="{FF2B5EF4-FFF2-40B4-BE49-F238E27FC236}">
              <a16:creationId xmlns:a16="http://schemas.microsoft.com/office/drawing/2014/main" id="{E971A043-FA43-4BE2-8EED-5CE051361128}"/>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1" name="テキスト ボックス 850">
          <a:extLst>
            <a:ext uri="{FF2B5EF4-FFF2-40B4-BE49-F238E27FC236}">
              <a16:creationId xmlns:a16="http://schemas.microsoft.com/office/drawing/2014/main" id="{E93BE631-1ACF-4A8A-B230-5B578BCE419F}"/>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2" name="直線コネクタ 851">
          <a:extLst>
            <a:ext uri="{FF2B5EF4-FFF2-40B4-BE49-F238E27FC236}">
              <a16:creationId xmlns:a16="http://schemas.microsoft.com/office/drawing/2014/main" id="{77167E5A-5226-41ED-BD34-8D31146172E9}"/>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3" name="テキスト ボックス 852">
          <a:extLst>
            <a:ext uri="{FF2B5EF4-FFF2-40B4-BE49-F238E27FC236}">
              <a16:creationId xmlns:a16="http://schemas.microsoft.com/office/drawing/2014/main" id="{A71BAA4B-D0BB-4675-9B49-8725CD6F959E}"/>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4" name="直線コネクタ 853">
          <a:extLst>
            <a:ext uri="{FF2B5EF4-FFF2-40B4-BE49-F238E27FC236}">
              <a16:creationId xmlns:a16="http://schemas.microsoft.com/office/drawing/2014/main" id="{843D1A93-C94A-4037-9B74-9A83D3F3B224}"/>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5" name="テキスト ボックス 854">
          <a:extLst>
            <a:ext uri="{FF2B5EF4-FFF2-40B4-BE49-F238E27FC236}">
              <a16:creationId xmlns:a16="http://schemas.microsoft.com/office/drawing/2014/main" id="{6597CED1-3E2F-4699-A35D-4C91B31D933E}"/>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6" name="直線コネクタ 855">
          <a:extLst>
            <a:ext uri="{FF2B5EF4-FFF2-40B4-BE49-F238E27FC236}">
              <a16:creationId xmlns:a16="http://schemas.microsoft.com/office/drawing/2014/main" id="{824770BC-654D-4CFE-83B8-0DC2CA98B9DB}"/>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7" name="テキスト ボックス 856">
          <a:extLst>
            <a:ext uri="{FF2B5EF4-FFF2-40B4-BE49-F238E27FC236}">
              <a16:creationId xmlns:a16="http://schemas.microsoft.com/office/drawing/2014/main" id="{DC19D1CD-A7E9-40A6-82A9-E0F3AA8DA80E}"/>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8" name="直線コネクタ 857">
          <a:extLst>
            <a:ext uri="{FF2B5EF4-FFF2-40B4-BE49-F238E27FC236}">
              <a16:creationId xmlns:a16="http://schemas.microsoft.com/office/drawing/2014/main" id="{F7ECE831-0252-41E8-9061-2AA9D65F6E38}"/>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9" name="テキスト ボックス 858">
          <a:extLst>
            <a:ext uri="{FF2B5EF4-FFF2-40B4-BE49-F238E27FC236}">
              <a16:creationId xmlns:a16="http://schemas.microsoft.com/office/drawing/2014/main" id="{25AD1F6C-71D8-469C-9AD3-FE70628F489E}"/>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60" name="直線コネクタ 859">
          <a:extLst>
            <a:ext uri="{FF2B5EF4-FFF2-40B4-BE49-F238E27FC236}">
              <a16:creationId xmlns:a16="http://schemas.microsoft.com/office/drawing/2014/main" id="{B0BF14CF-4AD5-47BA-81D5-4B1FF23D5498}"/>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61" name="テキスト ボックス 860">
          <a:extLst>
            <a:ext uri="{FF2B5EF4-FFF2-40B4-BE49-F238E27FC236}">
              <a16:creationId xmlns:a16="http://schemas.microsoft.com/office/drawing/2014/main" id="{12679804-04BB-438D-8EF9-E7F7979F0C2C}"/>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2" name="直線コネクタ 861">
          <a:extLst>
            <a:ext uri="{FF2B5EF4-FFF2-40B4-BE49-F238E27FC236}">
              <a16:creationId xmlns:a16="http://schemas.microsoft.com/office/drawing/2014/main" id="{663459D9-509B-44FA-A2BC-04D776507B83}"/>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3" name="テキスト ボックス 862">
          <a:extLst>
            <a:ext uri="{FF2B5EF4-FFF2-40B4-BE49-F238E27FC236}">
              <a16:creationId xmlns:a16="http://schemas.microsoft.com/office/drawing/2014/main" id="{95E5BBF8-3AE1-42E8-BBDD-BFE0963DE86F}"/>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4" name="直線コネクタ 863">
          <a:extLst>
            <a:ext uri="{FF2B5EF4-FFF2-40B4-BE49-F238E27FC236}">
              <a16:creationId xmlns:a16="http://schemas.microsoft.com/office/drawing/2014/main" id="{635A8D68-ED53-4896-B018-CD958CADF9F4}"/>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5" name="【庁舎】&#10;有形固定資産減価償却率グラフ枠">
          <a:extLst>
            <a:ext uri="{FF2B5EF4-FFF2-40B4-BE49-F238E27FC236}">
              <a16:creationId xmlns:a16="http://schemas.microsoft.com/office/drawing/2014/main" id="{F8F56950-8CE0-4891-8103-06BA4F141F92}"/>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79466</xdr:rowOff>
    </xdr:from>
    <xdr:to>
      <xdr:col>85</xdr:col>
      <xdr:colOff>126364</xdr:colOff>
      <xdr:row>107</xdr:row>
      <xdr:rowOff>164374</xdr:rowOff>
    </xdr:to>
    <xdr:cxnSp macro="">
      <xdr:nvCxnSpPr>
        <xdr:cNvPr id="866" name="直線コネクタ 865">
          <a:extLst>
            <a:ext uri="{FF2B5EF4-FFF2-40B4-BE49-F238E27FC236}">
              <a16:creationId xmlns:a16="http://schemas.microsoft.com/office/drawing/2014/main" id="{9BDE89E7-F705-4647-ACEC-DFA735558413}"/>
            </a:ext>
          </a:extLst>
        </xdr:cNvPr>
        <xdr:cNvCxnSpPr/>
      </xdr:nvCxnSpPr>
      <xdr:spPr>
        <a:xfrm flipV="1">
          <a:off x="16318864" y="17224466"/>
          <a:ext cx="0" cy="1285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168201</xdr:rowOff>
    </xdr:from>
    <xdr:ext cx="405111" cy="259045"/>
    <xdr:sp macro="" textlink="">
      <xdr:nvSpPr>
        <xdr:cNvPr id="867" name="【庁舎】&#10;有形固定資産減価償却率最小値テキスト">
          <a:extLst>
            <a:ext uri="{FF2B5EF4-FFF2-40B4-BE49-F238E27FC236}">
              <a16:creationId xmlns:a16="http://schemas.microsoft.com/office/drawing/2014/main" id="{CA230DA4-863A-4DD7-A175-BB1A869FEF53}"/>
            </a:ext>
          </a:extLst>
        </xdr:cNvPr>
        <xdr:cNvSpPr txBox="1"/>
      </xdr:nvSpPr>
      <xdr:spPr>
        <a:xfrm>
          <a:off x="16357600" y="18513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164374</xdr:rowOff>
    </xdr:from>
    <xdr:to>
      <xdr:col>86</xdr:col>
      <xdr:colOff>25400</xdr:colOff>
      <xdr:row>107</xdr:row>
      <xdr:rowOff>164374</xdr:rowOff>
    </xdr:to>
    <xdr:cxnSp macro="">
      <xdr:nvCxnSpPr>
        <xdr:cNvPr id="868" name="直線コネクタ 867">
          <a:extLst>
            <a:ext uri="{FF2B5EF4-FFF2-40B4-BE49-F238E27FC236}">
              <a16:creationId xmlns:a16="http://schemas.microsoft.com/office/drawing/2014/main" id="{DDFB5D1C-7E73-465A-B624-96ED7B2E3F3E}"/>
            </a:ext>
          </a:extLst>
        </xdr:cNvPr>
        <xdr:cNvCxnSpPr/>
      </xdr:nvCxnSpPr>
      <xdr:spPr>
        <a:xfrm>
          <a:off x="16230600" y="18509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26143</xdr:rowOff>
    </xdr:from>
    <xdr:ext cx="340478" cy="259045"/>
    <xdr:sp macro="" textlink="">
      <xdr:nvSpPr>
        <xdr:cNvPr id="869" name="【庁舎】&#10;有形固定資産減価償却率最大値テキスト">
          <a:extLst>
            <a:ext uri="{FF2B5EF4-FFF2-40B4-BE49-F238E27FC236}">
              <a16:creationId xmlns:a16="http://schemas.microsoft.com/office/drawing/2014/main" id="{8BDA26D7-0F2C-4771-9AFC-0FF6278B7F43}"/>
            </a:ext>
          </a:extLst>
        </xdr:cNvPr>
        <xdr:cNvSpPr txBox="1"/>
      </xdr:nvSpPr>
      <xdr:spPr>
        <a:xfrm>
          <a:off x="16357600" y="1699969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79466</xdr:rowOff>
    </xdr:from>
    <xdr:to>
      <xdr:col>86</xdr:col>
      <xdr:colOff>25400</xdr:colOff>
      <xdr:row>100</xdr:row>
      <xdr:rowOff>79466</xdr:rowOff>
    </xdr:to>
    <xdr:cxnSp macro="">
      <xdr:nvCxnSpPr>
        <xdr:cNvPr id="870" name="直線コネクタ 869">
          <a:extLst>
            <a:ext uri="{FF2B5EF4-FFF2-40B4-BE49-F238E27FC236}">
              <a16:creationId xmlns:a16="http://schemas.microsoft.com/office/drawing/2014/main" id="{AD6E3A67-28D5-4832-A445-02D00FAE4E2B}"/>
            </a:ext>
          </a:extLst>
        </xdr:cNvPr>
        <xdr:cNvCxnSpPr/>
      </xdr:nvCxnSpPr>
      <xdr:spPr>
        <a:xfrm>
          <a:off x="16230600" y="17224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139716</xdr:rowOff>
    </xdr:from>
    <xdr:ext cx="405111" cy="259045"/>
    <xdr:sp macro="" textlink="">
      <xdr:nvSpPr>
        <xdr:cNvPr id="871" name="【庁舎】&#10;有形固定資産減価償却率平均値テキスト">
          <a:extLst>
            <a:ext uri="{FF2B5EF4-FFF2-40B4-BE49-F238E27FC236}">
              <a16:creationId xmlns:a16="http://schemas.microsoft.com/office/drawing/2014/main" id="{D5F74098-057F-49E2-86F0-622E50CE9659}"/>
            </a:ext>
          </a:extLst>
        </xdr:cNvPr>
        <xdr:cNvSpPr txBox="1"/>
      </xdr:nvSpPr>
      <xdr:spPr>
        <a:xfrm>
          <a:off x="16357600" y="176276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116839</xdr:rowOff>
    </xdr:from>
    <xdr:to>
      <xdr:col>85</xdr:col>
      <xdr:colOff>177800</xdr:colOff>
      <xdr:row>104</xdr:row>
      <xdr:rowOff>46989</xdr:rowOff>
    </xdr:to>
    <xdr:sp macro="" textlink="">
      <xdr:nvSpPr>
        <xdr:cNvPr id="872" name="フローチャート: 判断 871">
          <a:extLst>
            <a:ext uri="{FF2B5EF4-FFF2-40B4-BE49-F238E27FC236}">
              <a16:creationId xmlns:a16="http://schemas.microsoft.com/office/drawing/2014/main" id="{1B0D03CE-9757-4C80-B6FD-B585CDE9C8BF}"/>
            </a:ext>
          </a:extLst>
        </xdr:cNvPr>
        <xdr:cNvSpPr/>
      </xdr:nvSpPr>
      <xdr:spPr>
        <a:xfrm>
          <a:off x="16268700" y="1777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121738</xdr:rowOff>
    </xdr:from>
    <xdr:to>
      <xdr:col>81</xdr:col>
      <xdr:colOff>101600</xdr:colOff>
      <xdr:row>104</xdr:row>
      <xdr:rowOff>51888</xdr:rowOff>
    </xdr:to>
    <xdr:sp macro="" textlink="">
      <xdr:nvSpPr>
        <xdr:cNvPr id="873" name="フローチャート: 判断 872">
          <a:extLst>
            <a:ext uri="{FF2B5EF4-FFF2-40B4-BE49-F238E27FC236}">
              <a16:creationId xmlns:a16="http://schemas.microsoft.com/office/drawing/2014/main" id="{EB6AC5EA-D7D8-47A0-946F-D01A47148D5A}"/>
            </a:ext>
          </a:extLst>
        </xdr:cNvPr>
        <xdr:cNvSpPr/>
      </xdr:nvSpPr>
      <xdr:spPr>
        <a:xfrm>
          <a:off x="15430500" y="1778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5806</xdr:rowOff>
    </xdr:from>
    <xdr:to>
      <xdr:col>76</xdr:col>
      <xdr:colOff>165100</xdr:colOff>
      <xdr:row>104</xdr:row>
      <xdr:rowOff>107406</xdr:rowOff>
    </xdr:to>
    <xdr:sp macro="" textlink="">
      <xdr:nvSpPr>
        <xdr:cNvPr id="874" name="フローチャート: 判断 873">
          <a:extLst>
            <a:ext uri="{FF2B5EF4-FFF2-40B4-BE49-F238E27FC236}">
              <a16:creationId xmlns:a16="http://schemas.microsoft.com/office/drawing/2014/main" id="{F5405C50-BA89-4B11-A30F-ED3A4BDA9259}"/>
            </a:ext>
          </a:extLst>
        </xdr:cNvPr>
        <xdr:cNvSpPr/>
      </xdr:nvSpPr>
      <xdr:spPr>
        <a:xfrm>
          <a:off x="14541500" y="1783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162561</xdr:rowOff>
    </xdr:from>
    <xdr:to>
      <xdr:col>72</xdr:col>
      <xdr:colOff>38100</xdr:colOff>
      <xdr:row>104</xdr:row>
      <xdr:rowOff>92711</xdr:rowOff>
    </xdr:to>
    <xdr:sp macro="" textlink="">
      <xdr:nvSpPr>
        <xdr:cNvPr id="875" name="フローチャート: 判断 874">
          <a:extLst>
            <a:ext uri="{FF2B5EF4-FFF2-40B4-BE49-F238E27FC236}">
              <a16:creationId xmlns:a16="http://schemas.microsoft.com/office/drawing/2014/main" id="{AF808F7E-3C74-463C-A1A6-58731459A6B9}"/>
            </a:ext>
          </a:extLst>
        </xdr:cNvPr>
        <xdr:cNvSpPr/>
      </xdr:nvSpPr>
      <xdr:spPr>
        <a:xfrm>
          <a:off x="13652500" y="1782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95613</xdr:rowOff>
    </xdr:from>
    <xdr:to>
      <xdr:col>67</xdr:col>
      <xdr:colOff>101600</xdr:colOff>
      <xdr:row>104</xdr:row>
      <xdr:rowOff>25763</xdr:rowOff>
    </xdr:to>
    <xdr:sp macro="" textlink="">
      <xdr:nvSpPr>
        <xdr:cNvPr id="876" name="フローチャート: 判断 875">
          <a:extLst>
            <a:ext uri="{FF2B5EF4-FFF2-40B4-BE49-F238E27FC236}">
              <a16:creationId xmlns:a16="http://schemas.microsoft.com/office/drawing/2014/main" id="{17CBD687-CE38-4AA2-B6E2-E98C2653FF60}"/>
            </a:ext>
          </a:extLst>
        </xdr:cNvPr>
        <xdr:cNvSpPr/>
      </xdr:nvSpPr>
      <xdr:spPr>
        <a:xfrm>
          <a:off x="12763500" y="1775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7" name="テキスト ボックス 876">
          <a:extLst>
            <a:ext uri="{FF2B5EF4-FFF2-40B4-BE49-F238E27FC236}">
              <a16:creationId xmlns:a16="http://schemas.microsoft.com/office/drawing/2014/main" id="{AFAC8EAA-A6CD-47EB-960D-03A12A3D0DD4}"/>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8" name="テキスト ボックス 877">
          <a:extLst>
            <a:ext uri="{FF2B5EF4-FFF2-40B4-BE49-F238E27FC236}">
              <a16:creationId xmlns:a16="http://schemas.microsoft.com/office/drawing/2014/main" id="{E6C9158F-BA08-44F2-85E8-A4D441FC03FC}"/>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9" name="テキスト ボックス 878">
          <a:extLst>
            <a:ext uri="{FF2B5EF4-FFF2-40B4-BE49-F238E27FC236}">
              <a16:creationId xmlns:a16="http://schemas.microsoft.com/office/drawing/2014/main" id="{45497AE0-6360-4B3F-931A-586DD54E9841}"/>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80" name="テキスト ボックス 879">
          <a:extLst>
            <a:ext uri="{FF2B5EF4-FFF2-40B4-BE49-F238E27FC236}">
              <a16:creationId xmlns:a16="http://schemas.microsoft.com/office/drawing/2014/main" id="{C0DA9038-C816-48EB-BDFB-C5F824204E5B}"/>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1" name="テキスト ボックス 880">
          <a:extLst>
            <a:ext uri="{FF2B5EF4-FFF2-40B4-BE49-F238E27FC236}">
              <a16:creationId xmlns:a16="http://schemas.microsoft.com/office/drawing/2014/main" id="{81D29CE2-F7E9-468E-81BE-7A4FAE2E146D}"/>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84182</xdr:rowOff>
    </xdr:from>
    <xdr:to>
      <xdr:col>85</xdr:col>
      <xdr:colOff>177800</xdr:colOff>
      <xdr:row>105</xdr:row>
      <xdr:rowOff>14332</xdr:rowOff>
    </xdr:to>
    <xdr:sp macro="" textlink="">
      <xdr:nvSpPr>
        <xdr:cNvPr id="882" name="楕円 881">
          <a:extLst>
            <a:ext uri="{FF2B5EF4-FFF2-40B4-BE49-F238E27FC236}">
              <a16:creationId xmlns:a16="http://schemas.microsoft.com/office/drawing/2014/main" id="{EC80EA8F-6436-4285-802D-C1A9648A6C0A}"/>
            </a:ext>
          </a:extLst>
        </xdr:cNvPr>
        <xdr:cNvSpPr/>
      </xdr:nvSpPr>
      <xdr:spPr>
        <a:xfrm>
          <a:off x="16268700" y="17914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62609</xdr:rowOff>
    </xdr:from>
    <xdr:ext cx="405111" cy="259045"/>
    <xdr:sp macro="" textlink="">
      <xdr:nvSpPr>
        <xdr:cNvPr id="883" name="【庁舎】&#10;有形固定資産減価償却率該当値テキスト">
          <a:extLst>
            <a:ext uri="{FF2B5EF4-FFF2-40B4-BE49-F238E27FC236}">
              <a16:creationId xmlns:a16="http://schemas.microsoft.com/office/drawing/2014/main" id="{007D9BAB-655F-41BA-B420-95F702DD92FD}"/>
            </a:ext>
          </a:extLst>
        </xdr:cNvPr>
        <xdr:cNvSpPr txBox="1"/>
      </xdr:nvSpPr>
      <xdr:spPr>
        <a:xfrm>
          <a:off x="16357600" y="17893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146231</xdr:rowOff>
    </xdr:from>
    <xdr:to>
      <xdr:col>81</xdr:col>
      <xdr:colOff>101600</xdr:colOff>
      <xdr:row>105</xdr:row>
      <xdr:rowOff>76381</xdr:rowOff>
    </xdr:to>
    <xdr:sp macro="" textlink="">
      <xdr:nvSpPr>
        <xdr:cNvPr id="884" name="楕円 883">
          <a:extLst>
            <a:ext uri="{FF2B5EF4-FFF2-40B4-BE49-F238E27FC236}">
              <a16:creationId xmlns:a16="http://schemas.microsoft.com/office/drawing/2014/main" id="{F08E9649-497E-490B-B314-286939D8CA96}"/>
            </a:ext>
          </a:extLst>
        </xdr:cNvPr>
        <xdr:cNvSpPr/>
      </xdr:nvSpPr>
      <xdr:spPr>
        <a:xfrm>
          <a:off x="15430500" y="1797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134982</xdr:rowOff>
    </xdr:from>
    <xdr:to>
      <xdr:col>85</xdr:col>
      <xdr:colOff>127000</xdr:colOff>
      <xdr:row>105</xdr:row>
      <xdr:rowOff>25581</xdr:rowOff>
    </xdr:to>
    <xdr:cxnSp macro="">
      <xdr:nvCxnSpPr>
        <xdr:cNvPr id="885" name="直線コネクタ 884">
          <a:extLst>
            <a:ext uri="{FF2B5EF4-FFF2-40B4-BE49-F238E27FC236}">
              <a16:creationId xmlns:a16="http://schemas.microsoft.com/office/drawing/2014/main" id="{9B8E5E58-9B86-4103-B066-845F9F5E6A4B}"/>
            </a:ext>
          </a:extLst>
        </xdr:cNvPr>
        <xdr:cNvCxnSpPr/>
      </xdr:nvCxnSpPr>
      <xdr:spPr>
        <a:xfrm flipV="1">
          <a:off x="15481300" y="17965782"/>
          <a:ext cx="8382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120106</xdr:rowOff>
    </xdr:from>
    <xdr:to>
      <xdr:col>76</xdr:col>
      <xdr:colOff>165100</xdr:colOff>
      <xdr:row>105</xdr:row>
      <xdr:rowOff>50256</xdr:rowOff>
    </xdr:to>
    <xdr:sp macro="" textlink="">
      <xdr:nvSpPr>
        <xdr:cNvPr id="886" name="楕円 885">
          <a:extLst>
            <a:ext uri="{FF2B5EF4-FFF2-40B4-BE49-F238E27FC236}">
              <a16:creationId xmlns:a16="http://schemas.microsoft.com/office/drawing/2014/main" id="{B539236F-B930-4FDE-A6B0-C91E26FA9174}"/>
            </a:ext>
          </a:extLst>
        </xdr:cNvPr>
        <xdr:cNvSpPr/>
      </xdr:nvSpPr>
      <xdr:spPr>
        <a:xfrm>
          <a:off x="14541500" y="1795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170906</xdr:rowOff>
    </xdr:from>
    <xdr:to>
      <xdr:col>81</xdr:col>
      <xdr:colOff>50800</xdr:colOff>
      <xdr:row>105</xdr:row>
      <xdr:rowOff>25581</xdr:rowOff>
    </xdr:to>
    <xdr:cxnSp macro="">
      <xdr:nvCxnSpPr>
        <xdr:cNvPr id="887" name="直線コネクタ 886">
          <a:extLst>
            <a:ext uri="{FF2B5EF4-FFF2-40B4-BE49-F238E27FC236}">
              <a16:creationId xmlns:a16="http://schemas.microsoft.com/office/drawing/2014/main" id="{31D02D4C-65AD-4451-A494-DD7D74C4B93D}"/>
            </a:ext>
          </a:extLst>
        </xdr:cNvPr>
        <xdr:cNvCxnSpPr/>
      </xdr:nvCxnSpPr>
      <xdr:spPr>
        <a:xfrm>
          <a:off x="14592300" y="18001706"/>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15602</xdr:rowOff>
    </xdr:from>
    <xdr:to>
      <xdr:col>72</xdr:col>
      <xdr:colOff>38100</xdr:colOff>
      <xdr:row>105</xdr:row>
      <xdr:rowOff>117202</xdr:rowOff>
    </xdr:to>
    <xdr:sp macro="" textlink="">
      <xdr:nvSpPr>
        <xdr:cNvPr id="888" name="楕円 887">
          <a:extLst>
            <a:ext uri="{FF2B5EF4-FFF2-40B4-BE49-F238E27FC236}">
              <a16:creationId xmlns:a16="http://schemas.microsoft.com/office/drawing/2014/main" id="{2249BB52-B7F5-4C19-AC92-8E0DE56CEBAA}"/>
            </a:ext>
          </a:extLst>
        </xdr:cNvPr>
        <xdr:cNvSpPr/>
      </xdr:nvSpPr>
      <xdr:spPr>
        <a:xfrm>
          <a:off x="13652500" y="18017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170906</xdr:rowOff>
    </xdr:from>
    <xdr:to>
      <xdr:col>76</xdr:col>
      <xdr:colOff>114300</xdr:colOff>
      <xdr:row>105</xdr:row>
      <xdr:rowOff>66402</xdr:rowOff>
    </xdr:to>
    <xdr:cxnSp macro="">
      <xdr:nvCxnSpPr>
        <xdr:cNvPr id="889" name="直線コネクタ 888">
          <a:extLst>
            <a:ext uri="{FF2B5EF4-FFF2-40B4-BE49-F238E27FC236}">
              <a16:creationId xmlns:a16="http://schemas.microsoft.com/office/drawing/2014/main" id="{EA643A78-2E17-462A-AF34-A9E471B1A9F0}"/>
            </a:ext>
          </a:extLst>
        </xdr:cNvPr>
        <xdr:cNvCxnSpPr/>
      </xdr:nvCxnSpPr>
      <xdr:spPr>
        <a:xfrm flipV="1">
          <a:off x="13703300" y="18001706"/>
          <a:ext cx="889000" cy="66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71120</xdr:rowOff>
    </xdr:from>
    <xdr:to>
      <xdr:col>67</xdr:col>
      <xdr:colOff>101600</xdr:colOff>
      <xdr:row>106</xdr:row>
      <xdr:rowOff>1270</xdr:rowOff>
    </xdr:to>
    <xdr:sp macro="" textlink="">
      <xdr:nvSpPr>
        <xdr:cNvPr id="890" name="楕円 889">
          <a:extLst>
            <a:ext uri="{FF2B5EF4-FFF2-40B4-BE49-F238E27FC236}">
              <a16:creationId xmlns:a16="http://schemas.microsoft.com/office/drawing/2014/main" id="{1BB4B964-C23E-4245-B9F8-5044DE0D5F73}"/>
            </a:ext>
          </a:extLst>
        </xdr:cNvPr>
        <xdr:cNvSpPr/>
      </xdr:nvSpPr>
      <xdr:spPr>
        <a:xfrm>
          <a:off x="12763500" y="1807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66402</xdr:rowOff>
    </xdr:from>
    <xdr:to>
      <xdr:col>71</xdr:col>
      <xdr:colOff>177800</xdr:colOff>
      <xdr:row>105</xdr:row>
      <xdr:rowOff>121920</xdr:rowOff>
    </xdr:to>
    <xdr:cxnSp macro="">
      <xdr:nvCxnSpPr>
        <xdr:cNvPr id="891" name="直線コネクタ 890">
          <a:extLst>
            <a:ext uri="{FF2B5EF4-FFF2-40B4-BE49-F238E27FC236}">
              <a16:creationId xmlns:a16="http://schemas.microsoft.com/office/drawing/2014/main" id="{3E36DE3D-E04C-4EE2-BEEF-04B633D42DC0}"/>
            </a:ext>
          </a:extLst>
        </xdr:cNvPr>
        <xdr:cNvCxnSpPr/>
      </xdr:nvCxnSpPr>
      <xdr:spPr>
        <a:xfrm flipV="1">
          <a:off x="12814300" y="18068652"/>
          <a:ext cx="8890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68415</xdr:rowOff>
    </xdr:from>
    <xdr:ext cx="405111" cy="259045"/>
    <xdr:sp macro="" textlink="">
      <xdr:nvSpPr>
        <xdr:cNvPr id="892" name="n_1aveValue【庁舎】&#10;有形固定資産減価償却率">
          <a:extLst>
            <a:ext uri="{FF2B5EF4-FFF2-40B4-BE49-F238E27FC236}">
              <a16:creationId xmlns:a16="http://schemas.microsoft.com/office/drawing/2014/main" id="{014372BB-DAE2-4617-B7C4-87E6AC409D83}"/>
            </a:ext>
          </a:extLst>
        </xdr:cNvPr>
        <xdr:cNvSpPr txBox="1"/>
      </xdr:nvSpPr>
      <xdr:spPr>
        <a:xfrm>
          <a:off x="15266044" y="1755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123933</xdr:rowOff>
    </xdr:from>
    <xdr:ext cx="405111" cy="259045"/>
    <xdr:sp macro="" textlink="">
      <xdr:nvSpPr>
        <xdr:cNvPr id="893" name="n_2aveValue【庁舎】&#10;有形固定資産減価償却率">
          <a:extLst>
            <a:ext uri="{FF2B5EF4-FFF2-40B4-BE49-F238E27FC236}">
              <a16:creationId xmlns:a16="http://schemas.microsoft.com/office/drawing/2014/main" id="{071C527D-BF1C-4D31-9690-8221244E85C5}"/>
            </a:ext>
          </a:extLst>
        </xdr:cNvPr>
        <xdr:cNvSpPr txBox="1"/>
      </xdr:nvSpPr>
      <xdr:spPr>
        <a:xfrm>
          <a:off x="14389744" y="1761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109238</xdr:rowOff>
    </xdr:from>
    <xdr:ext cx="405111" cy="259045"/>
    <xdr:sp macro="" textlink="">
      <xdr:nvSpPr>
        <xdr:cNvPr id="894" name="n_3aveValue【庁舎】&#10;有形固定資産減価償却率">
          <a:extLst>
            <a:ext uri="{FF2B5EF4-FFF2-40B4-BE49-F238E27FC236}">
              <a16:creationId xmlns:a16="http://schemas.microsoft.com/office/drawing/2014/main" id="{B20C6D88-40D8-42F6-9C25-271D7408F5E7}"/>
            </a:ext>
          </a:extLst>
        </xdr:cNvPr>
        <xdr:cNvSpPr txBox="1"/>
      </xdr:nvSpPr>
      <xdr:spPr>
        <a:xfrm>
          <a:off x="13500744" y="1759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42290</xdr:rowOff>
    </xdr:from>
    <xdr:ext cx="405111" cy="259045"/>
    <xdr:sp macro="" textlink="">
      <xdr:nvSpPr>
        <xdr:cNvPr id="895" name="n_4aveValue【庁舎】&#10;有形固定資産減価償却率">
          <a:extLst>
            <a:ext uri="{FF2B5EF4-FFF2-40B4-BE49-F238E27FC236}">
              <a16:creationId xmlns:a16="http://schemas.microsoft.com/office/drawing/2014/main" id="{8C9DB3F5-2582-4FFE-8CF5-7074190409F5}"/>
            </a:ext>
          </a:extLst>
        </xdr:cNvPr>
        <xdr:cNvSpPr txBox="1"/>
      </xdr:nvSpPr>
      <xdr:spPr>
        <a:xfrm>
          <a:off x="12611744" y="1753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67508</xdr:rowOff>
    </xdr:from>
    <xdr:ext cx="405111" cy="259045"/>
    <xdr:sp macro="" textlink="">
      <xdr:nvSpPr>
        <xdr:cNvPr id="896" name="n_1mainValue【庁舎】&#10;有形固定資産減価償却率">
          <a:extLst>
            <a:ext uri="{FF2B5EF4-FFF2-40B4-BE49-F238E27FC236}">
              <a16:creationId xmlns:a16="http://schemas.microsoft.com/office/drawing/2014/main" id="{FE2A6D1A-BC35-4D58-94E2-B185B5A3B20D}"/>
            </a:ext>
          </a:extLst>
        </xdr:cNvPr>
        <xdr:cNvSpPr txBox="1"/>
      </xdr:nvSpPr>
      <xdr:spPr>
        <a:xfrm>
          <a:off x="15266044" y="1806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41383</xdr:rowOff>
    </xdr:from>
    <xdr:ext cx="405111" cy="259045"/>
    <xdr:sp macro="" textlink="">
      <xdr:nvSpPr>
        <xdr:cNvPr id="897" name="n_2mainValue【庁舎】&#10;有形固定資産減価償却率">
          <a:extLst>
            <a:ext uri="{FF2B5EF4-FFF2-40B4-BE49-F238E27FC236}">
              <a16:creationId xmlns:a16="http://schemas.microsoft.com/office/drawing/2014/main" id="{C5F2164F-6543-45CD-A28A-3271878F62B7}"/>
            </a:ext>
          </a:extLst>
        </xdr:cNvPr>
        <xdr:cNvSpPr txBox="1"/>
      </xdr:nvSpPr>
      <xdr:spPr>
        <a:xfrm>
          <a:off x="14389744" y="1804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108329</xdr:rowOff>
    </xdr:from>
    <xdr:ext cx="405111" cy="259045"/>
    <xdr:sp macro="" textlink="">
      <xdr:nvSpPr>
        <xdr:cNvPr id="898" name="n_3mainValue【庁舎】&#10;有形固定資産減価償却率">
          <a:extLst>
            <a:ext uri="{FF2B5EF4-FFF2-40B4-BE49-F238E27FC236}">
              <a16:creationId xmlns:a16="http://schemas.microsoft.com/office/drawing/2014/main" id="{AF5D98E8-DEDF-4F4B-944D-6E6359DCEE04}"/>
            </a:ext>
          </a:extLst>
        </xdr:cNvPr>
        <xdr:cNvSpPr txBox="1"/>
      </xdr:nvSpPr>
      <xdr:spPr>
        <a:xfrm>
          <a:off x="13500744" y="18110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163847</xdr:rowOff>
    </xdr:from>
    <xdr:ext cx="405111" cy="259045"/>
    <xdr:sp macro="" textlink="">
      <xdr:nvSpPr>
        <xdr:cNvPr id="899" name="n_4mainValue【庁舎】&#10;有形固定資産減価償却率">
          <a:extLst>
            <a:ext uri="{FF2B5EF4-FFF2-40B4-BE49-F238E27FC236}">
              <a16:creationId xmlns:a16="http://schemas.microsoft.com/office/drawing/2014/main" id="{38AAA347-6106-4A2D-B8A8-FE47DB3B013F}"/>
            </a:ext>
          </a:extLst>
        </xdr:cNvPr>
        <xdr:cNvSpPr txBox="1"/>
      </xdr:nvSpPr>
      <xdr:spPr>
        <a:xfrm>
          <a:off x="12611744" y="1816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900" name="正方形/長方形 899">
          <a:extLst>
            <a:ext uri="{FF2B5EF4-FFF2-40B4-BE49-F238E27FC236}">
              <a16:creationId xmlns:a16="http://schemas.microsoft.com/office/drawing/2014/main" id="{5E536C02-3EE4-4380-AC2E-C344376FA0C7}"/>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1" name="正方形/長方形 900">
          <a:extLst>
            <a:ext uri="{FF2B5EF4-FFF2-40B4-BE49-F238E27FC236}">
              <a16:creationId xmlns:a16="http://schemas.microsoft.com/office/drawing/2014/main" id="{26063A65-EBDA-4AF3-823A-2F750BEEC6CB}"/>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2" name="正方形/長方形 901">
          <a:extLst>
            <a:ext uri="{FF2B5EF4-FFF2-40B4-BE49-F238E27FC236}">
              <a16:creationId xmlns:a16="http://schemas.microsoft.com/office/drawing/2014/main" id="{7C5D086B-C07D-449C-B817-B7B64EF7318C}"/>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3" name="正方形/長方形 902">
          <a:extLst>
            <a:ext uri="{FF2B5EF4-FFF2-40B4-BE49-F238E27FC236}">
              <a16:creationId xmlns:a16="http://schemas.microsoft.com/office/drawing/2014/main" id="{03723EDB-D4ED-4FD8-8190-C2290EC80A98}"/>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4" name="正方形/長方形 903">
          <a:extLst>
            <a:ext uri="{FF2B5EF4-FFF2-40B4-BE49-F238E27FC236}">
              <a16:creationId xmlns:a16="http://schemas.microsoft.com/office/drawing/2014/main" id="{296EA135-5827-4FBB-8694-FDA4C75705E4}"/>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5" name="正方形/長方形 904">
          <a:extLst>
            <a:ext uri="{FF2B5EF4-FFF2-40B4-BE49-F238E27FC236}">
              <a16:creationId xmlns:a16="http://schemas.microsoft.com/office/drawing/2014/main" id="{AC3A3368-A55D-4886-B15D-6A91CA9BBB2B}"/>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6" name="正方形/長方形 905">
          <a:extLst>
            <a:ext uri="{FF2B5EF4-FFF2-40B4-BE49-F238E27FC236}">
              <a16:creationId xmlns:a16="http://schemas.microsoft.com/office/drawing/2014/main" id="{0B7EF50C-3B61-4950-A8E4-58C6E15B5457}"/>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7" name="正方形/長方形 906">
          <a:extLst>
            <a:ext uri="{FF2B5EF4-FFF2-40B4-BE49-F238E27FC236}">
              <a16:creationId xmlns:a16="http://schemas.microsoft.com/office/drawing/2014/main" id="{461DC118-50E3-40EB-B21C-0C1F122241A7}"/>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8" name="テキスト ボックス 907">
          <a:extLst>
            <a:ext uri="{FF2B5EF4-FFF2-40B4-BE49-F238E27FC236}">
              <a16:creationId xmlns:a16="http://schemas.microsoft.com/office/drawing/2014/main" id="{80B3A911-BFCC-45F6-8E40-5C730E35936C}"/>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9" name="直線コネクタ 908">
          <a:extLst>
            <a:ext uri="{FF2B5EF4-FFF2-40B4-BE49-F238E27FC236}">
              <a16:creationId xmlns:a16="http://schemas.microsoft.com/office/drawing/2014/main" id="{A1842DCF-B5E9-4DE1-80A0-9D795788EAED}"/>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910" name="直線コネクタ 909">
          <a:extLst>
            <a:ext uri="{FF2B5EF4-FFF2-40B4-BE49-F238E27FC236}">
              <a16:creationId xmlns:a16="http://schemas.microsoft.com/office/drawing/2014/main" id="{AA0BC9BE-3761-408B-A649-2BDB9A09645F}"/>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11" name="テキスト ボックス 910">
          <a:extLst>
            <a:ext uri="{FF2B5EF4-FFF2-40B4-BE49-F238E27FC236}">
              <a16:creationId xmlns:a16="http://schemas.microsoft.com/office/drawing/2014/main" id="{CA1CAC0E-07EC-46C6-9F6A-7E759439766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12" name="直線コネクタ 911">
          <a:extLst>
            <a:ext uri="{FF2B5EF4-FFF2-40B4-BE49-F238E27FC236}">
              <a16:creationId xmlns:a16="http://schemas.microsoft.com/office/drawing/2014/main" id="{A516A6B4-775E-48A9-84AB-E7EA0204918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13" name="テキスト ボックス 912">
          <a:extLst>
            <a:ext uri="{FF2B5EF4-FFF2-40B4-BE49-F238E27FC236}">
              <a16:creationId xmlns:a16="http://schemas.microsoft.com/office/drawing/2014/main" id="{9B9BA9A9-4E6C-41F4-9BB6-B748EF51ADB6}"/>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14" name="直線コネクタ 913">
          <a:extLst>
            <a:ext uri="{FF2B5EF4-FFF2-40B4-BE49-F238E27FC236}">
              <a16:creationId xmlns:a16="http://schemas.microsoft.com/office/drawing/2014/main" id="{A831C736-32B3-482F-AB31-8F15A62F261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15" name="テキスト ボックス 914">
          <a:extLst>
            <a:ext uri="{FF2B5EF4-FFF2-40B4-BE49-F238E27FC236}">
              <a16:creationId xmlns:a16="http://schemas.microsoft.com/office/drawing/2014/main" id="{37D57E11-9CDD-4303-B183-E6BC00ED7F94}"/>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16" name="直線コネクタ 915">
          <a:extLst>
            <a:ext uri="{FF2B5EF4-FFF2-40B4-BE49-F238E27FC236}">
              <a16:creationId xmlns:a16="http://schemas.microsoft.com/office/drawing/2014/main" id="{E20904E4-8D3D-4019-ABCD-6E66CD069D7A}"/>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17" name="テキスト ボックス 916">
          <a:extLst>
            <a:ext uri="{FF2B5EF4-FFF2-40B4-BE49-F238E27FC236}">
              <a16:creationId xmlns:a16="http://schemas.microsoft.com/office/drawing/2014/main" id="{B69ADFA3-0F3D-4F90-9007-C342AF11B9A3}"/>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18" name="直線コネクタ 917">
          <a:extLst>
            <a:ext uri="{FF2B5EF4-FFF2-40B4-BE49-F238E27FC236}">
              <a16:creationId xmlns:a16="http://schemas.microsoft.com/office/drawing/2014/main" id="{CAF7BC2B-2422-48CF-AD82-BC2F36812B72}"/>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19" name="テキスト ボックス 918">
          <a:extLst>
            <a:ext uri="{FF2B5EF4-FFF2-40B4-BE49-F238E27FC236}">
              <a16:creationId xmlns:a16="http://schemas.microsoft.com/office/drawing/2014/main" id="{0875D839-6FEF-42A8-A4D5-08E48DF066A5}"/>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0" name="直線コネクタ 919">
          <a:extLst>
            <a:ext uri="{FF2B5EF4-FFF2-40B4-BE49-F238E27FC236}">
              <a16:creationId xmlns:a16="http://schemas.microsoft.com/office/drawing/2014/main" id="{F76AB726-492A-42E6-8E22-DF2E68D50CCE}"/>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1" name="テキスト ボックス 920">
          <a:extLst>
            <a:ext uri="{FF2B5EF4-FFF2-40B4-BE49-F238E27FC236}">
              <a16:creationId xmlns:a16="http://schemas.microsoft.com/office/drawing/2014/main" id="{C46A6DDF-AB49-4F0A-B201-CDED2E34FECE}"/>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2" name="【庁舎】&#10;一人当たり面積グラフ枠">
          <a:extLst>
            <a:ext uri="{FF2B5EF4-FFF2-40B4-BE49-F238E27FC236}">
              <a16:creationId xmlns:a16="http://schemas.microsoft.com/office/drawing/2014/main" id="{3EDA17AE-D607-4463-B9AF-AAD9F7CB0D53}"/>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60961</xdr:rowOff>
    </xdr:from>
    <xdr:to>
      <xdr:col>116</xdr:col>
      <xdr:colOff>62864</xdr:colOff>
      <xdr:row>107</xdr:row>
      <xdr:rowOff>91439</xdr:rowOff>
    </xdr:to>
    <xdr:cxnSp macro="">
      <xdr:nvCxnSpPr>
        <xdr:cNvPr id="923" name="直線コネクタ 922">
          <a:extLst>
            <a:ext uri="{FF2B5EF4-FFF2-40B4-BE49-F238E27FC236}">
              <a16:creationId xmlns:a16="http://schemas.microsoft.com/office/drawing/2014/main" id="{C619C207-8B2A-44D5-84CC-067433653335}"/>
            </a:ext>
          </a:extLst>
        </xdr:cNvPr>
        <xdr:cNvCxnSpPr/>
      </xdr:nvCxnSpPr>
      <xdr:spPr>
        <a:xfrm flipV="1">
          <a:off x="22160864" y="17377411"/>
          <a:ext cx="0" cy="1059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95266</xdr:rowOff>
    </xdr:from>
    <xdr:ext cx="469744" cy="259045"/>
    <xdr:sp macro="" textlink="">
      <xdr:nvSpPr>
        <xdr:cNvPr id="924" name="【庁舎】&#10;一人当たり面積最小値テキスト">
          <a:extLst>
            <a:ext uri="{FF2B5EF4-FFF2-40B4-BE49-F238E27FC236}">
              <a16:creationId xmlns:a16="http://schemas.microsoft.com/office/drawing/2014/main" id="{71E9F614-D977-4313-ACDB-51F2208DCF37}"/>
            </a:ext>
          </a:extLst>
        </xdr:cNvPr>
        <xdr:cNvSpPr txBox="1"/>
      </xdr:nvSpPr>
      <xdr:spPr>
        <a:xfrm>
          <a:off x="22199600" y="18440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91439</xdr:rowOff>
    </xdr:from>
    <xdr:to>
      <xdr:col>116</xdr:col>
      <xdr:colOff>152400</xdr:colOff>
      <xdr:row>107</xdr:row>
      <xdr:rowOff>91439</xdr:rowOff>
    </xdr:to>
    <xdr:cxnSp macro="">
      <xdr:nvCxnSpPr>
        <xdr:cNvPr id="925" name="直線コネクタ 924">
          <a:extLst>
            <a:ext uri="{FF2B5EF4-FFF2-40B4-BE49-F238E27FC236}">
              <a16:creationId xmlns:a16="http://schemas.microsoft.com/office/drawing/2014/main" id="{9C238141-F4E6-4B54-A910-6F6E4B98487B}"/>
            </a:ext>
          </a:extLst>
        </xdr:cNvPr>
        <xdr:cNvCxnSpPr/>
      </xdr:nvCxnSpPr>
      <xdr:spPr>
        <a:xfrm>
          <a:off x="22072600" y="18436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7638</xdr:rowOff>
    </xdr:from>
    <xdr:ext cx="469744" cy="259045"/>
    <xdr:sp macro="" textlink="">
      <xdr:nvSpPr>
        <xdr:cNvPr id="926" name="【庁舎】&#10;一人当たり面積最大値テキスト">
          <a:extLst>
            <a:ext uri="{FF2B5EF4-FFF2-40B4-BE49-F238E27FC236}">
              <a16:creationId xmlns:a16="http://schemas.microsoft.com/office/drawing/2014/main" id="{2643DED3-0A0B-43A9-A982-9CB361296EE6}"/>
            </a:ext>
          </a:extLst>
        </xdr:cNvPr>
        <xdr:cNvSpPr txBox="1"/>
      </xdr:nvSpPr>
      <xdr:spPr>
        <a:xfrm>
          <a:off x="22199600" y="17152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60961</xdr:rowOff>
    </xdr:from>
    <xdr:to>
      <xdr:col>116</xdr:col>
      <xdr:colOff>152400</xdr:colOff>
      <xdr:row>101</xdr:row>
      <xdr:rowOff>60961</xdr:rowOff>
    </xdr:to>
    <xdr:cxnSp macro="">
      <xdr:nvCxnSpPr>
        <xdr:cNvPr id="927" name="直線コネクタ 926">
          <a:extLst>
            <a:ext uri="{FF2B5EF4-FFF2-40B4-BE49-F238E27FC236}">
              <a16:creationId xmlns:a16="http://schemas.microsoft.com/office/drawing/2014/main" id="{5B2109CD-BC14-4D9B-A13D-167DAB09A414}"/>
            </a:ext>
          </a:extLst>
        </xdr:cNvPr>
        <xdr:cNvCxnSpPr/>
      </xdr:nvCxnSpPr>
      <xdr:spPr>
        <a:xfrm>
          <a:off x="22072600" y="17377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109238</xdr:rowOff>
    </xdr:from>
    <xdr:ext cx="469744" cy="259045"/>
    <xdr:sp macro="" textlink="">
      <xdr:nvSpPr>
        <xdr:cNvPr id="928" name="【庁舎】&#10;一人当たり面積平均値テキスト">
          <a:extLst>
            <a:ext uri="{FF2B5EF4-FFF2-40B4-BE49-F238E27FC236}">
              <a16:creationId xmlns:a16="http://schemas.microsoft.com/office/drawing/2014/main" id="{3B702B2A-874A-46FC-B4F6-0B7FD8C2E24A}"/>
            </a:ext>
          </a:extLst>
        </xdr:cNvPr>
        <xdr:cNvSpPr txBox="1"/>
      </xdr:nvSpPr>
      <xdr:spPr>
        <a:xfrm>
          <a:off x="22199600" y="179400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86361</xdr:rowOff>
    </xdr:from>
    <xdr:to>
      <xdr:col>116</xdr:col>
      <xdr:colOff>114300</xdr:colOff>
      <xdr:row>106</xdr:row>
      <xdr:rowOff>16511</xdr:rowOff>
    </xdr:to>
    <xdr:sp macro="" textlink="">
      <xdr:nvSpPr>
        <xdr:cNvPr id="929" name="フローチャート: 判断 928">
          <a:extLst>
            <a:ext uri="{FF2B5EF4-FFF2-40B4-BE49-F238E27FC236}">
              <a16:creationId xmlns:a16="http://schemas.microsoft.com/office/drawing/2014/main" id="{12C935D8-77E1-48C1-8ED5-210EBDCBA0D0}"/>
            </a:ext>
          </a:extLst>
        </xdr:cNvPr>
        <xdr:cNvSpPr/>
      </xdr:nvSpPr>
      <xdr:spPr>
        <a:xfrm>
          <a:off x="22110700" y="1808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86361</xdr:rowOff>
    </xdr:from>
    <xdr:to>
      <xdr:col>112</xdr:col>
      <xdr:colOff>38100</xdr:colOff>
      <xdr:row>106</xdr:row>
      <xdr:rowOff>16511</xdr:rowOff>
    </xdr:to>
    <xdr:sp macro="" textlink="">
      <xdr:nvSpPr>
        <xdr:cNvPr id="930" name="フローチャート: 判断 929">
          <a:extLst>
            <a:ext uri="{FF2B5EF4-FFF2-40B4-BE49-F238E27FC236}">
              <a16:creationId xmlns:a16="http://schemas.microsoft.com/office/drawing/2014/main" id="{9C7F9C85-CFE7-41E5-9943-A612DDC00929}"/>
            </a:ext>
          </a:extLst>
        </xdr:cNvPr>
        <xdr:cNvSpPr/>
      </xdr:nvSpPr>
      <xdr:spPr>
        <a:xfrm>
          <a:off x="21272500" y="1808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124461</xdr:rowOff>
    </xdr:from>
    <xdr:to>
      <xdr:col>107</xdr:col>
      <xdr:colOff>101600</xdr:colOff>
      <xdr:row>106</xdr:row>
      <xdr:rowOff>54611</xdr:rowOff>
    </xdr:to>
    <xdr:sp macro="" textlink="">
      <xdr:nvSpPr>
        <xdr:cNvPr id="931" name="フローチャート: 判断 930">
          <a:extLst>
            <a:ext uri="{FF2B5EF4-FFF2-40B4-BE49-F238E27FC236}">
              <a16:creationId xmlns:a16="http://schemas.microsoft.com/office/drawing/2014/main" id="{30DC2319-CEEC-41B7-8721-A7A5C3CB0CBA}"/>
            </a:ext>
          </a:extLst>
        </xdr:cNvPr>
        <xdr:cNvSpPr/>
      </xdr:nvSpPr>
      <xdr:spPr>
        <a:xfrm>
          <a:off x="20383500" y="1812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105411</xdr:rowOff>
    </xdr:from>
    <xdr:to>
      <xdr:col>102</xdr:col>
      <xdr:colOff>165100</xdr:colOff>
      <xdr:row>106</xdr:row>
      <xdr:rowOff>35561</xdr:rowOff>
    </xdr:to>
    <xdr:sp macro="" textlink="">
      <xdr:nvSpPr>
        <xdr:cNvPr id="932" name="フローチャート: 判断 931">
          <a:extLst>
            <a:ext uri="{FF2B5EF4-FFF2-40B4-BE49-F238E27FC236}">
              <a16:creationId xmlns:a16="http://schemas.microsoft.com/office/drawing/2014/main" id="{7D39FA85-3CBC-4587-B4DC-EDDA99F1A36C}"/>
            </a:ext>
          </a:extLst>
        </xdr:cNvPr>
        <xdr:cNvSpPr/>
      </xdr:nvSpPr>
      <xdr:spPr>
        <a:xfrm>
          <a:off x="194945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90170</xdr:rowOff>
    </xdr:from>
    <xdr:to>
      <xdr:col>98</xdr:col>
      <xdr:colOff>38100</xdr:colOff>
      <xdr:row>106</xdr:row>
      <xdr:rowOff>20320</xdr:rowOff>
    </xdr:to>
    <xdr:sp macro="" textlink="">
      <xdr:nvSpPr>
        <xdr:cNvPr id="933" name="フローチャート: 判断 932">
          <a:extLst>
            <a:ext uri="{FF2B5EF4-FFF2-40B4-BE49-F238E27FC236}">
              <a16:creationId xmlns:a16="http://schemas.microsoft.com/office/drawing/2014/main" id="{F2BB1C2F-FF95-462C-A4B2-20BB2B804E08}"/>
            </a:ext>
          </a:extLst>
        </xdr:cNvPr>
        <xdr:cNvSpPr/>
      </xdr:nvSpPr>
      <xdr:spPr>
        <a:xfrm>
          <a:off x="186055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4" name="テキスト ボックス 933">
          <a:extLst>
            <a:ext uri="{FF2B5EF4-FFF2-40B4-BE49-F238E27FC236}">
              <a16:creationId xmlns:a16="http://schemas.microsoft.com/office/drawing/2014/main" id="{171E083B-5EBB-4061-8380-C9590F5E5DAC}"/>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5" name="テキスト ボックス 934">
          <a:extLst>
            <a:ext uri="{FF2B5EF4-FFF2-40B4-BE49-F238E27FC236}">
              <a16:creationId xmlns:a16="http://schemas.microsoft.com/office/drawing/2014/main" id="{6DABBF38-AC23-4AB6-A5A4-6F803DC2C483}"/>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6" name="テキスト ボックス 935">
          <a:extLst>
            <a:ext uri="{FF2B5EF4-FFF2-40B4-BE49-F238E27FC236}">
              <a16:creationId xmlns:a16="http://schemas.microsoft.com/office/drawing/2014/main" id="{DED93D8F-2EE9-4FA8-BFAA-F30E6059B2CD}"/>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7" name="テキスト ボックス 936">
          <a:extLst>
            <a:ext uri="{FF2B5EF4-FFF2-40B4-BE49-F238E27FC236}">
              <a16:creationId xmlns:a16="http://schemas.microsoft.com/office/drawing/2014/main" id="{63FB381E-685C-4E5A-9759-6C7108DC4FD7}"/>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8" name="テキスト ボックス 937">
          <a:extLst>
            <a:ext uri="{FF2B5EF4-FFF2-40B4-BE49-F238E27FC236}">
              <a16:creationId xmlns:a16="http://schemas.microsoft.com/office/drawing/2014/main" id="{32B9BC8C-C90E-46F1-B23D-1E4A1178DC46}"/>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44450</xdr:rowOff>
    </xdr:from>
    <xdr:to>
      <xdr:col>116</xdr:col>
      <xdr:colOff>114300</xdr:colOff>
      <xdr:row>106</xdr:row>
      <xdr:rowOff>146050</xdr:rowOff>
    </xdr:to>
    <xdr:sp macro="" textlink="">
      <xdr:nvSpPr>
        <xdr:cNvPr id="939" name="楕円 938">
          <a:extLst>
            <a:ext uri="{FF2B5EF4-FFF2-40B4-BE49-F238E27FC236}">
              <a16:creationId xmlns:a16="http://schemas.microsoft.com/office/drawing/2014/main" id="{CE513F3F-4AD6-4495-9033-C8EA8ED9B7DC}"/>
            </a:ext>
          </a:extLst>
        </xdr:cNvPr>
        <xdr:cNvSpPr/>
      </xdr:nvSpPr>
      <xdr:spPr>
        <a:xfrm>
          <a:off x="22110700" y="1821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22877</xdr:rowOff>
    </xdr:from>
    <xdr:ext cx="469744" cy="259045"/>
    <xdr:sp macro="" textlink="">
      <xdr:nvSpPr>
        <xdr:cNvPr id="940" name="【庁舎】&#10;一人当たり面積該当値テキスト">
          <a:extLst>
            <a:ext uri="{FF2B5EF4-FFF2-40B4-BE49-F238E27FC236}">
              <a16:creationId xmlns:a16="http://schemas.microsoft.com/office/drawing/2014/main" id="{5D3247F8-6BF6-4811-B2D3-A4F785567E43}"/>
            </a:ext>
          </a:extLst>
        </xdr:cNvPr>
        <xdr:cNvSpPr txBox="1"/>
      </xdr:nvSpPr>
      <xdr:spPr>
        <a:xfrm>
          <a:off x="22199600" y="1819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82550</xdr:rowOff>
    </xdr:from>
    <xdr:to>
      <xdr:col>112</xdr:col>
      <xdr:colOff>38100</xdr:colOff>
      <xdr:row>106</xdr:row>
      <xdr:rowOff>12700</xdr:rowOff>
    </xdr:to>
    <xdr:sp macro="" textlink="">
      <xdr:nvSpPr>
        <xdr:cNvPr id="941" name="楕円 940">
          <a:extLst>
            <a:ext uri="{FF2B5EF4-FFF2-40B4-BE49-F238E27FC236}">
              <a16:creationId xmlns:a16="http://schemas.microsoft.com/office/drawing/2014/main" id="{EE3D2064-CE48-4B50-9D76-9ED64E76B474}"/>
            </a:ext>
          </a:extLst>
        </xdr:cNvPr>
        <xdr:cNvSpPr/>
      </xdr:nvSpPr>
      <xdr:spPr>
        <a:xfrm>
          <a:off x="212725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133350</xdr:rowOff>
    </xdr:from>
    <xdr:to>
      <xdr:col>116</xdr:col>
      <xdr:colOff>63500</xdr:colOff>
      <xdr:row>106</xdr:row>
      <xdr:rowOff>95250</xdr:rowOff>
    </xdr:to>
    <xdr:cxnSp macro="">
      <xdr:nvCxnSpPr>
        <xdr:cNvPr id="942" name="直線コネクタ 941">
          <a:extLst>
            <a:ext uri="{FF2B5EF4-FFF2-40B4-BE49-F238E27FC236}">
              <a16:creationId xmlns:a16="http://schemas.microsoft.com/office/drawing/2014/main" id="{DBEB8A50-F91F-492D-9437-280CCAB92119}"/>
            </a:ext>
          </a:extLst>
        </xdr:cNvPr>
        <xdr:cNvCxnSpPr/>
      </xdr:nvCxnSpPr>
      <xdr:spPr>
        <a:xfrm>
          <a:off x="21323300" y="18135600"/>
          <a:ext cx="8382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78739</xdr:rowOff>
    </xdr:from>
    <xdr:to>
      <xdr:col>107</xdr:col>
      <xdr:colOff>101600</xdr:colOff>
      <xdr:row>106</xdr:row>
      <xdr:rowOff>8889</xdr:rowOff>
    </xdr:to>
    <xdr:sp macro="" textlink="">
      <xdr:nvSpPr>
        <xdr:cNvPr id="943" name="楕円 942">
          <a:extLst>
            <a:ext uri="{FF2B5EF4-FFF2-40B4-BE49-F238E27FC236}">
              <a16:creationId xmlns:a16="http://schemas.microsoft.com/office/drawing/2014/main" id="{58F877D3-4735-4237-AE9E-2F4B9FC38867}"/>
            </a:ext>
          </a:extLst>
        </xdr:cNvPr>
        <xdr:cNvSpPr/>
      </xdr:nvSpPr>
      <xdr:spPr>
        <a:xfrm>
          <a:off x="20383500" y="1808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129539</xdr:rowOff>
    </xdr:from>
    <xdr:to>
      <xdr:col>111</xdr:col>
      <xdr:colOff>177800</xdr:colOff>
      <xdr:row>105</xdr:row>
      <xdr:rowOff>133350</xdr:rowOff>
    </xdr:to>
    <xdr:cxnSp macro="">
      <xdr:nvCxnSpPr>
        <xdr:cNvPr id="944" name="直線コネクタ 943">
          <a:extLst>
            <a:ext uri="{FF2B5EF4-FFF2-40B4-BE49-F238E27FC236}">
              <a16:creationId xmlns:a16="http://schemas.microsoft.com/office/drawing/2014/main" id="{C6E06460-1088-48A7-BA07-1005A1FE8957}"/>
            </a:ext>
          </a:extLst>
        </xdr:cNvPr>
        <xdr:cNvCxnSpPr/>
      </xdr:nvCxnSpPr>
      <xdr:spPr>
        <a:xfrm>
          <a:off x="20434300" y="1813178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135889</xdr:rowOff>
    </xdr:from>
    <xdr:to>
      <xdr:col>102</xdr:col>
      <xdr:colOff>165100</xdr:colOff>
      <xdr:row>106</xdr:row>
      <xdr:rowOff>66039</xdr:rowOff>
    </xdr:to>
    <xdr:sp macro="" textlink="">
      <xdr:nvSpPr>
        <xdr:cNvPr id="945" name="楕円 944">
          <a:extLst>
            <a:ext uri="{FF2B5EF4-FFF2-40B4-BE49-F238E27FC236}">
              <a16:creationId xmlns:a16="http://schemas.microsoft.com/office/drawing/2014/main" id="{EDDEE66A-9CBB-4D0C-BD2A-9B1E869D24BD}"/>
            </a:ext>
          </a:extLst>
        </xdr:cNvPr>
        <xdr:cNvSpPr/>
      </xdr:nvSpPr>
      <xdr:spPr>
        <a:xfrm>
          <a:off x="19494500" y="18138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129539</xdr:rowOff>
    </xdr:from>
    <xdr:to>
      <xdr:col>107</xdr:col>
      <xdr:colOff>50800</xdr:colOff>
      <xdr:row>106</xdr:row>
      <xdr:rowOff>15239</xdr:rowOff>
    </xdr:to>
    <xdr:cxnSp macro="">
      <xdr:nvCxnSpPr>
        <xdr:cNvPr id="946" name="直線コネクタ 945">
          <a:extLst>
            <a:ext uri="{FF2B5EF4-FFF2-40B4-BE49-F238E27FC236}">
              <a16:creationId xmlns:a16="http://schemas.microsoft.com/office/drawing/2014/main" id="{6044702D-AD16-422F-BA81-97CF0A6FCDE8}"/>
            </a:ext>
          </a:extLst>
        </xdr:cNvPr>
        <xdr:cNvCxnSpPr/>
      </xdr:nvCxnSpPr>
      <xdr:spPr>
        <a:xfrm flipV="1">
          <a:off x="19545300" y="18131789"/>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132080</xdr:rowOff>
    </xdr:from>
    <xdr:to>
      <xdr:col>98</xdr:col>
      <xdr:colOff>38100</xdr:colOff>
      <xdr:row>106</xdr:row>
      <xdr:rowOff>62230</xdr:rowOff>
    </xdr:to>
    <xdr:sp macro="" textlink="">
      <xdr:nvSpPr>
        <xdr:cNvPr id="947" name="楕円 946">
          <a:extLst>
            <a:ext uri="{FF2B5EF4-FFF2-40B4-BE49-F238E27FC236}">
              <a16:creationId xmlns:a16="http://schemas.microsoft.com/office/drawing/2014/main" id="{35BDF83D-5D2D-4625-AA8C-CBE84DD85EDE}"/>
            </a:ext>
          </a:extLst>
        </xdr:cNvPr>
        <xdr:cNvSpPr/>
      </xdr:nvSpPr>
      <xdr:spPr>
        <a:xfrm>
          <a:off x="18605500" y="1813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11430</xdr:rowOff>
    </xdr:from>
    <xdr:to>
      <xdr:col>102</xdr:col>
      <xdr:colOff>114300</xdr:colOff>
      <xdr:row>106</xdr:row>
      <xdr:rowOff>15239</xdr:rowOff>
    </xdr:to>
    <xdr:cxnSp macro="">
      <xdr:nvCxnSpPr>
        <xdr:cNvPr id="948" name="直線コネクタ 947">
          <a:extLst>
            <a:ext uri="{FF2B5EF4-FFF2-40B4-BE49-F238E27FC236}">
              <a16:creationId xmlns:a16="http://schemas.microsoft.com/office/drawing/2014/main" id="{EB13EF28-C72E-4E24-A9AA-ACED4A6AB05D}"/>
            </a:ext>
          </a:extLst>
        </xdr:cNvPr>
        <xdr:cNvCxnSpPr/>
      </xdr:nvCxnSpPr>
      <xdr:spPr>
        <a:xfrm>
          <a:off x="18656300" y="1818513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7638</xdr:rowOff>
    </xdr:from>
    <xdr:ext cx="469744" cy="259045"/>
    <xdr:sp macro="" textlink="">
      <xdr:nvSpPr>
        <xdr:cNvPr id="949" name="n_1aveValue【庁舎】&#10;一人当たり面積">
          <a:extLst>
            <a:ext uri="{FF2B5EF4-FFF2-40B4-BE49-F238E27FC236}">
              <a16:creationId xmlns:a16="http://schemas.microsoft.com/office/drawing/2014/main" id="{A06A7B8C-4347-42C4-ABD7-9AB0F41AA19D}"/>
            </a:ext>
          </a:extLst>
        </xdr:cNvPr>
        <xdr:cNvSpPr txBox="1"/>
      </xdr:nvSpPr>
      <xdr:spPr>
        <a:xfrm>
          <a:off x="21075727" y="18181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45738</xdr:rowOff>
    </xdr:from>
    <xdr:ext cx="469744" cy="259045"/>
    <xdr:sp macro="" textlink="">
      <xdr:nvSpPr>
        <xdr:cNvPr id="950" name="n_2aveValue【庁舎】&#10;一人当たり面積">
          <a:extLst>
            <a:ext uri="{FF2B5EF4-FFF2-40B4-BE49-F238E27FC236}">
              <a16:creationId xmlns:a16="http://schemas.microsoft.com/office/drawing/2014/main" id="{42963F22-D4FE-4F23-A193-12A4A7288A34}"/>
            </a:ext>
          </a:extLst>
        </xdr:cNvPr>
        <xdr:cNvSpPr txBox="1"/>
      </xdr:nvSpPr>
      <xdr:spPr>
        <a:xfrm>
          <a:off x="20199427" y="1821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52088</xdr:rowOff>
    </xdr:from>
    <xdr:ext cx="469744" cy="259045"/>
    <xdr:sp macro="" textlink="">
      <xdr:nvSpPr>
        <xdr:cNvPr id="951" name="n_3aveValue【庁舎】&#10;一人当たり面積">
          <a:extLst>
            <a:ext uri="{FF2B5EF4-FFF2-40B4-BE49-F238E27FC236}">
              <a16:creationId xmlns:a16="http://schemas.microsoft.com/office/drawing/2014/main" id="{470A56B6-B322-43A1-8EB8-11FFBC71E6D1}"/>
            </a:ext>
          </a:extLst>
        </xdr:cNvPr>
        <xdr:cNvSpPr txBox="1"/>
      </xdr:nvSpPr>
      <xdr:spPr>
        <a:xfrm>
          <a:off x="19310427" y="1788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36847</xdr:rowOff>
    </xdr:from>
    <xdr:ext cx="469744" cy="259045"/>
    <xdr:sp macro="" textlink="">
      <xdr:nvSpPr>
        <xdr:cNvPr id="952" name="n_4aveValue【庁舎】&#10;一人当たり面積">
          <a:extLst>
            <a:ext uri="{FF2B5EF4-FFF2-40B4-BE49-F238E27FC236}">
              <a16:creationId xmlns:a16="http://schemas.microsoft.com/office/drawing/2014/main" id="{787A69F0-F8D1-48F9-86D4-8B58A1082122}"/>
            </a:ext>
          </a:extLst>
        </xdr:cNvPr>
        <xdr:cNvSpPr txBox="1"/>
      </xdr:nvSpPr>
      <xdr:spPr>
        <a:xfrm>
          <a:off x="18421427" y="1786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29227</xdr:rowOff>
    </xdr:from>
    <xdr:ext cx="469744" cy="259045"/>
    <xdr:sp macro="" textlink="">
      <xdr:nvSpPr>
        <xdr:cNvPr id="953" name="n_1mainValue【庁舎】&#10;一人当たり面積">
          <a:extLst>
            <a:ext uri="{FF2B5EF4-FFF2-40B4-BE49-F238E27FC236}">
              <a16:creationId xmlns:a16="http://schemas.microsoft.com/office/drawing/2014/main" id="{A3462E6B-9B11-4117-926D-9FD54139C67A}"/>
            </a:ext>
          </a:extLst>
        </xdr:cNvPr>
        <xdr:cNvSpPr txBox="1"/>
      </xdr:nvSpPr>
      <xdr:spPr>
        <a:xfrm>
          <a:off x="21075727" y="1786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25416</xdr:rowOff>
    </xdr:from>
    <xdr:ext cx="469744" cy="259045"/>
    <xdr:sp macro="" textlink="">
      <xdr:nvSpPr>
        <xdr:cNvPr id="954" name="n_2mainValue【庁舎】&#10;一人当たり面積">
          <a:extLst>
            <a:ext uri="{FF2B5EF4-FFF2-40B4-BE49-F238E27FC236}">
              <a16:creationId xmlns:a16="http://schemas.microsoft.com/office/drawing/2014/main" id="{A1EB80DB-8FD7-48F6-B705-C86DCD58E4EB}"/>
            </a:ext>
          </a:extLst>
        </xdr:cNvPr>
        <xdr:cNvSpPr txBox="1"/>
      </xdr:nvSpPr>
      <xdr:spPr>
        <a:xfrm>
          <a:off x="20199427" y="1785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57166</xdr:rowOff>
    </xdr:from>
    <xdr:ext cx="469744" cy="259045"/>
    <xdr:sp macro="" textlink="">
      <xdr:nvSpPr>
        <xdr:cNvPr id="955" name="n_3mainValue【庁舎】&#10;一人当たり面積">
          <a:extLst>
            <a:ext uri="{FF2B5EF4-FFF2-40B4-BE49-F238E27FC236}">
              <a16:creationId xmlns:a16="http://schemas.microsoft.com/office/drawing/2014/main" id="{B227528C-95CA-4D22-B4A2-BBE13ABDBA09}"/>
            </a:ext>
          </a:extLst>
        </xdr:cNvPr>
        <xdr:cNvSpPr txBox="1"/>
      </xdr:nvSpPr>
      <xdr:spPr>
        <a:xfrm>
          <a:off x="19310427" y="18230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53357</xdr:rowOff>
    </xdr:from>
    <xdr:ext cx="469744" cy="259045"/>
    <xdr:sp macro="" textlink="">
      <xdr:nvSpPr>
        <xdr:cNvPr id="956" name="n_4mainValue【庁舎】&#10;一人当たり面積">
          <a:extLst>
            <a:ext uri="{FF2B5EF4-FFF2-40B4-BE49-F238E27FC236}">
              <a16:creationId xmlns:a16="http://schemas.microsoft.com/office/drawing/2014/main" id="{6CB7B4DA-3557-4655-9A44-984F43DABCDD}"/>
            </a:ext>
          </a:extLst>
        </xdr:cNvPr>
        <xdr:cNvSpPr txBox="1"/>
      </xdr:nvSpPr>
      <xdr:spPr>
        <a:xfrm>
          <a:off x="18421427" y="18227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7" name="正方形/長方形 956">
          <a:extLst>
            <a:ext uri="{FF2B5EF4-FFF2-40B4-BE49-F238E27FC236}">
              <a16:creationId xmlns:a16="http://schemas.microsoft.com/office/drawing/2014/main" id="{4FFD200C-6DBC-4E9D-AAD5-AF01EA356298}"/>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8" name="正方形/長方形 957">
          <a:extLst>
            <a:ext uri="{FF2B5EF4-FFF2-40B4-BE49-F238E27FC236}">
              <a16:creationId xmlns:a16="http://schemas.microsoft.com/office/drawing/2014/main" id="{1A66189E-9B13-447A-8881-870809D0D39B}"/>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9" name="テキスト ボックス 958">
          <a:extLst>
            <a:ext uri="{FF2B5EF4-FFF2-40B4-BE49-F238E27FC236}">
              <a16:creationId xmlns:a16="http://schemas.microsoft.com/office/drawing/2014/main" id="{5594E0FA-0D17-47D0-B85E-B579AC2B57F5}"/>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類似団体と比較して有形固定資産減価償却率が高くなっている施設は、一般廃棄物処理施設、体育館・プール、保健センター・保健所、庁舎である。</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一般廃棄物処理施設については、一部事務組合の施設であるため、構成市として引き続き注視していく必要がある。</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庁舎と市民会館については、保谷庁舎と市民会館の解体工事を実施したことにより、有形固定資産減価償却率が減少している。</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また、図書館については、中央図書館の老朽化が進み、耐震対応を必要とされていたことから、耐震補強工事を実施したことにより、有形固定資産減価償却率が減少した。</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その他の施設については、類似団体と比較して有形固定資産減価償却率が低くなっているが、将来更新費用が同時期に発生しないよう適切な維持管理が必要となる。</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東京都西東京市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205,805
201,162
15.75
85,173,925
80,334,621
3,811,729
42,014,740
53,052,164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2.3
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年度の基準財政需要額は、公債費</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における合併特例債などが減となったものの、包括算定経費（人口）、生活保護費などの増に加え、臨時経済対策費及び臨時財政対策債償還基金費が創設されたことから</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、全体で増となった。</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一方で</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、基準財政収入額</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は、固定資産税（償却資産）、株式等譲渡所得割交付金などが増となったものの、市民税所得割、市民税法人割などが減となったこと</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により全体で</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この結果、財政力指数は、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0.89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となり、前年度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比</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0.01</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ポイントの減となった</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引き続き、市税収入を確保するために、徴収率向上対策等の取り組みを通じて、財政基盤の強化に努める。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35278</xdr:rowOff>
    </xdr:from>
    <xdr:to>
      <xdr:col>23</xdr:col>
      <xdr:colOff>133350</xdr:colOff>
      <xdr:row>44</xdr:row>
      <xdr:rowOff>44450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207478"/>
          <a:ext cx="0" cy="13807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16527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44450</xdr:rowOff>
    </xdr:from>
    <xdr:to>
      <xdr:col>24</xdr:col>
      <xdr:colOff>12700</xdr:colOff>
      <xdr:row>44</xdr:row>
      <xdr:rowOff>44450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121655</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95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35278</xdr:rowOff>
    </xdr:from>
    <xdr:to>
      <xdr:col>24</xdr:col>
      <xdr:colOff>12700</xdr:colOff>
      <xdr:row>36</xdr:row>
      <xdr:rowOff>35278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207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127000</xdr:rowOff>
    </xdr:from>
    <xdr:to>
      <xdr:col>23</xdr:col>
      <xdr:colOff>133350</xdr:colOff>
      <xdr:row>40</xdr:row>
      <xdr:rowOff>140405</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6985000"/>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65916</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7524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49389</xdr:rowOff>
    </xdr:from>
    <xdr:to>
      <xdr:col>23</xdr:col>
      <xdr:colOff>184150</xdr:colOff>
      <xdr:row>40</xdr:row>
      <xdr:rowOff>150989</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690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127000</xdr:rowOff>
    </xdr:from>
    <xdr:to>
      <xdr:col>19</xdr:col>
      <xdr:colOff>133350</xdr:colOff>
      <xdr:row>40</xdr:row>
      <xdr:rowOff>127000</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698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62795</xdr:rowOff>
    </xdr:from>
    <xdr:to>
      <xdr:col>19</xdr:col>
      <xdr:colOff>184150</xdr:colOff>
      <xdr:row>40</xdr:row>
      <xdr:rowOff>164395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692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3122</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6896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113595</xdr:rowOff>
    </xdr:from>
    <xdr:to>
      <xdr:col>15</xdr:col>
      <xdr:colOff>82550</xdr:colOff>
      <xdr:row>40</xdr:row>
      <xdr:rowOff>127000</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697159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89605</xdr:rowOff>
    </xdr:from>
    <xdr:to>
      <xdr:col>15</xdr:col>
      <xdr:colOff>133350</xdr:colOff>
      <xdr:row>41</xdr:row>
      <xdr:rowOff>19755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4532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033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113595</xdr:rowOff>
    </xdr:from>
    <xdr:to>
      <xdr:col>11</xdr:col>
      <xdr:colOff>31750</xdr:colOff>
      <xdr:row>40</xdr:row>
      <xdr:rowOff>113595</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69715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89605</xdr:rowOff>
    </xdr:from>
    <xdr:to>
      <xdr:col>11</xdr:col>
      <xdr:colOff>82550</xdr:colOff>
      <xdr:row>41</xdr:row>
      <xdr:rowOff>19755</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4532</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033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76200</xdr:rowOff>
    </xdr:from>
    <xdr:to>
      <xdr:col>7</xdr:col>
      <xdr:colOff>31750</xdr:colOff>
      <xdr:row>41</xdr:row>
      <xdr:rowOff>6350</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162577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89605</xdr:rowOff>
    </xdr:from>
    <xdr:to>
      <xdr:col>23</xdr:col>
      <xdr:colOff>184150</xdr:colOff>
      <xdr:row>41</xdr:row>
      <xdr:rowOff>19755</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94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61682</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919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76200</xdr:rowOff>
    </xdr:from>
    <xdr:to>
      <xdr:col>19</xdr:col>
      <xdr:colOff>184150</xdr:colOff>
      <xdr:row>41</xdr:row>
      <xdr:rowOff>6350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162577</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76200</xdr:rowOff>
    </xdr:from>
    <xdr:to>
      <xdr:col>15</xdr:col>
      <xdr:colOff>133350</xdr:colOff>
      <xdr:row>41</xdr:row>
      <xdr:rowOff>6350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16527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62795</xdr:rowOff>
    </xdr:from>
    <xdr:to>
      <xdr:col>11</xdr:col>
      <xdr:colOff>82550</xdr:colOff>
      <xdr:row>40</xdr:row>
      <xdr:rowOff>164395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92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3122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68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62795</xdr:rowOff>
    </xdr:from>
    <xdr:to>
      <xdr:col>7</xdr:col>
      <xdr:colOff>31750</xdr:colOff>
      <xdr:row>40</xdr:row>
      <xdr:rowOff>164395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92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3122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68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令和３年度の経常収支比率は、前年度に比べて</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4.5</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ポイントの大幅な改善となった。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分子にあたる経常経費充当一般財源等は、消防委託負担金等の増などにより補助費等の増などがあったものの、合併特例債の償還が進んだことによる公債費の減などにより、対前年度比</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0.2</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％の減となった。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また、分母にあたる歳入の経常一般財源等は、臨時財政対策債の減や減収補てん債（特例分）の皆減があったものの、再算定による普通交付税の大幅な増や、地方消費税交付金の増などにより、前年度比</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4.9</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％の増となったため、比率が改善となった。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類似団体との比較では、</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0.1</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る結果となっていることから、引き続き、第４次行財政改革大綱に基づき、安定的な自主財源の確保を図りながら、経常経費の削減、公共施設の適正配置・有効活用などの取組を進め、経常収支比率の改善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143087</xdr:rowOff>
    </xdr:from>
    <xdr:to>
      <xdr:col>23</xdr:col>
      <xdr:colOff>133350</xdr:colOff>
      <xdr:row>67</xdr:row>
      <xdr:rowOff>104140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087187"/>
          <a:ext cx="0" cy="15041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76217</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56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104140</xdr:rowOff>
    </xdr:from>
    <xdr:to>
      <xdr:col>24</xdr:col>
      <xdr:colOff>12700</xdr:colOff>
      <xdr:row>67</xdr:row>
      <xdr:rowOff>104140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59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58014</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830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143087</xdr:rowOff>
    </xdr:from>
    <xdr:to>
      <xdr:col>24</xdr:col>
      <xdr:colOff>12700</xdr:colOff>
      <xdr:row>58</xdr:row>
      <xdr:rowOff>143087</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087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124883</xdr:rowOff>
    </xdr:from>
    <xdr:to>
      <xdr:col>23</xdr:col>
      <xdr:colOff>133350</xdr:colOff>
      <xdr:row>64</xdr:row>
      <xdr:rowOff>143933</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4114800" y="10754783"/>
          <a:ext cx="8382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82567</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541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66040</xdr:rowOff>
    </xdr:from>
    <xdr:to>
      <xdr:col>23</xdr:col>
      <xdr:colOff>184150</xdr:colOff>
      <xdr:row>62</xdr:row>
      <xdr:rowOff>167640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143933</xdr:rowOff>
    </xdr:from>
    <xdr:to>
      <xdr:col>19</xdr:col>
      <xdr:colOff>133350</xdr:colOff>
      <xdr:row>65</xdr:row>
      <xdr:rowOff>60960</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225800" y="11116733"/>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36830</xdr:rowOff>
    </xdr:from>
    <xdr:to>
      <xdr:col>19</xdr:col>
      <xdr:colOff>184150</xdr:colOff>
      <xdr:row>64</xdr:row>
      <xdr:rowOff>138430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100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148607</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778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60960</xdr:rowOff>
    </xdr:from>
    <xdr:to>
      <xdr:col>15</xdr:col>
      <xdr:colOff>82550</xdr:colOff>
      <xdr:row>65</xdr:row>
      <xdr:rowOff>77046</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2336800" y="11205210"/>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117263</xdr:rowOff>
    </xdr:from>
    <xdr:to>
      <xdr:col>15</xdr:col>
      <xdr:colOff>133350</xdr:colOff>
      <xdr:row>65</xdr:row>
      <xdr:rowOff>47413</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1090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57590</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858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60960</xdr:rowOff>
    </xdr:from>
    <xdr:to>
      <xdr:col>11</xdr:col>
      <xdr:colOff>31750</xdr:colOff>
      <xdr:row>65</xdr:row>
      <xdr:rowOff>77046</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447800" y="11205210"/>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52917</xdr:rowOff>
    </xdr:from>
    <xdr:to>
      <xdr:col>11</xdr:col>
      <xdr:colOff>82550</xdr:colOff>
      <xdr:row>64</xdr:row>
      <xdr:rowOff>154517</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102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164694</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79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151977</xdr:rowOff>
    </xdr:from>
    <xdr:to>
      <xdr:col>7</xdr:col>
      <xdr:colOff>31750</xdr:colOff>
      <xdr:row>64</xdr:row>
      <xdr:rowOff>82127</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95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92304</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722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74083</xdr:rowOff>
    </xdr:from>
    <xdr:to>
      <xdr:col>23</xdr:col>
      <xdr:colOff>184150</xdr:colOff>
      <xdr:row>63</xdr:row>
      <xdr:rowOff>4233</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70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46160</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676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93133</xdr:rowOff>
    </xdr:from>
    <xdr:to>
      <xdr:col>19</xdr:col>
      <xdr:colOff>184150</xdr:colOff>
      <xdr:row>65</xdr:row>
      <xdr:rowOff>23283</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106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8060</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1152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10160</xdr:rowOff>
    </xdr:from>
    <xdr:to>
      <xdr:col>15</xdr:col>
      <xdr:colOff>133350</xdr:colOff>
      <xdr:row>65</xdr:row>
      <xdr:rowOff>111760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115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96537</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124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26246</xdr:rowOff>
    </xdr:from>
    <xdr:to>
      <xdr:col>11</xdr:col>
      <xdr:colOff>82550</xdr:colOff>
      <xdr:row>65</xdr:row>
      <xdr:rowOff>127846</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117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112623</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1256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10160</xdr:rowOff>
    </xdr:from>
    <xdr:to>
      <xdr:col>7</xdr:col>
      <xdr:colOff>31750</xdr:colOff>
      <xdr:row>65</xdr:row>
      <xdr:rowOff>111760</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115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96537</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124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[119,477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人口１人当たり人件費・物件費等決算額は、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119,477</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円となり、前年度比</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9,387</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8.5</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％の増となり、類似団体平均を</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8,310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円下回る結果となった。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要因としては</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物件費について、新型コロナウイルスワクチン集団接種の運営委託料のほか、市内消費喚起のためのプレミアム応援券事業やキャッシュレス決済ポイント還元事業の実施に伴う委託料などが増となったため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物件費に占める委託料の割合は都内</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26</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市より高い水準にあり、行財政改革により民間委託化を推進してきたことも影響していることから、公共施設の適正配置や有効活用を推進し、施設維持管理コストの抑制を図るなどし、引き続き、経費の圧縮に努める。</a:t>
          </a: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67856</xdr:rowOff>
    </xdr:from>
    <xdr:to>
      <xdr:col>23</xdr:col>
      <xdr:colOff>133350</xdr:colOff>
      <xdr:row>88</xdr:row>
      <xdr:rowOff>106521</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783856"/>
          <a:ext cx="0" cy="14102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78598</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166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106521</xdr:rowOff>
    </xdr:from>
    <xdr:to>
      <xdr:col>24</xdr:col>
      <xdr:colOff>12700</xdr:colOff>
      <xdr:row>88</xdr:row>
      <xdr:rowOff>106521</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194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154233</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527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67856</xdr:rowOff>
    </xdr:from>
    <xdr:to>
      <xdr:col>24</xdr:col>
      <xdr:colOff>12700</xdr:colOff>
      <xdr:row>80</xdr:row>
      <xdr:rowOff>67856</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78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11085</xdr:rowOff>
    </xdr:from>
    <xdr:to>
      <xdr:col>23</xdr:col>
      <xdr:colOff>133350</xdr:colOff>
      <xdr:row>82</xdr:row>
      <xdr:rowOff>136922</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4069985"/>
          <a:ext cx="838200" cy="12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169600</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2285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26073</xdr:rowOff>
    </xdr:from>
    <xdr:to>
      <xdr:col>23</xdr:col>
      <xdr:colOff>184150</xdr:colOff>
      <xdr:row>83</xdr:row>
      <xdr:rowOff>127673</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25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67314</xdr:rowOff>
    </xdr:from>
    <xdr:to>
      <xdr:col>19</xdr:col>
      <xdr:colOff>133350</xdr:colOff>
      <xdr:row>82</xdr:row>
      <xdr:rowOff>11085</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3954764"/>
          <a:ext cx="889000" cy="115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68669</xdr:rowOff>
    </xdr:from>
    <xdr:to>
      <xdr:col>19</xdr:col>
      <xdr:colOff>184150</xdr:colOff>
      <xdr:row>82</xdr:row>
      <xdr:rowOff>170269</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127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155046</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2139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67314</xdr:rowOff>
    </xdr:from>
    <xdr:to>
      <xdr:col>15</xdr:col>
      <xdr:colOff>82550</xdr:colOff>
      <xdr:row>81</xdr:row>
      <xdr:rowOff>70785</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flipV="1">
          <a:off x="2336800" y="13954764"/>
          <a:ext cx="889000" cy="3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126265</xdr:rowOff>
    </xdr:from>
    <xdr:to>
      <xdr:col>15</xdr:col>
      <xdr:colOff>133350</xdr:colOff>
      <xdr:row>82</xdr:row>
      <xdr:rowOff>56415</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013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41192</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410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70785</xdr:rowOff>
    </xdr:from>
    <xdr:to>
      <xdr:col>11</xdr:col>
      <xdr:colOff>31750</xdr:colOff>
      <xdr:row>81</xdr:row>
      <xdr:rowOff>79634</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flipV="1">
          <a:off x="1447800" y="13958235"/>
          <a:ext cx="889000" cy="8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81221</xdr:rowOff>
    </xdr:from>
    <xdr:to>
      <xdr:col>11</xdr:col>
      <xdr:colOff>82550</xdr:colOff>
      <xdr:row>82</xdr:row>
      <xdr:rowOff>11371</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396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167598</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405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155825</xdr:rowOff>
    </xdr:from>
    <xdr:to>
      <xdr:col>7</xdr:col>
      <xdr:colOff>31750</xdr:colOff>
      <xdr:row>82</xdr:row>
      <xdr:rowOff>85975</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043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70752</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4129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86122</xdr:rowOff>
    </xdr:from>
    <xdr:to>
      <xdr:col>23</xdr:col>
      <xdr:colOff>184150</xdr:colOff>
      <xdr:row>83</xdr:row>
      <xdr:rowOff>16272</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145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102649</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3990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131735</xdr:rowOff>
    </xdr:from>
    <xdr:to>
      <xdr:col>19</xdr:col>
      <xdr:colOff>184150</xdr:colOff>
      <xdr:row>82</xdr:row>
      <xdr:rowOff>61885</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01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72062</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3788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16514</xdr:rowOff>
    </xdr:from>
    <xdr:to>
      <xdr:col>15</xdr:col>
      <xdr:colOff>133350</xdr:colOff>
      <xdr:row>81</xdr:row>
      <xdr:rowOff>118114</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3903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128291</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3672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19985</xdr:rowOff>
    </xdr:from>
    <xdr:to>
      <xdr:col>11</xdr:col>
      <xdr:colOff>82550</xdr:colOff>
      <xdr:row>81</xdr:row>
      <xdr:rowOff>121585</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3907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131762</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3676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28834</xdr:rowOff>
    </xdr:from>
    <xdr:to>
      <xdr:col>7</xdr:col>
      <xdr:colOff>31750</xdr:colOff>
      <xdr:row>81</xdr:row>
      <xdr:rowOff>130434</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3916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140611</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3685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東京都人事委員会勧告を踏まえ、給与制度の見直しを実施してきた結果、ラスパイレス指数は</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99.5</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で、類似団体平均を</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0.4</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ポイント下回る結果となった。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今後も東京都や他自治体の動向を踏まえ、給与に関する諸課題を解消し、適正化に努める。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94191</xdr:rowOff>
    </xdr:from>
    <xdr:to>
      <xdr:col>81</xdr:col>
      <xdr:colOff>44450</xdr:colOff>
      <xdr:row>88</xdr:row>
      <xdr:rowOff>120650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981641"/>
          <a:ext cx="0" cy="12266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92727</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18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120650</xdr:rowOff>
    </xdr:from>
    <xdr:to>
      <xdr:col>81</xdr:col>
      <xdr:colOff>133350</xdr:colOff>
      <xdr:row>88</xdr:row>
      <xdr:rowOff>120650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20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9118</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725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94191</xdr:rowOff>
    </xdr:from>
    <xdr:to>
      <xdr:col>81</xdr:col>
      <xdr:colOff>133350</xdr:colOff>
      <xdr:row>81</xdr:row>
      <xdr:rowOff>94191</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981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102659</xdr:rowOff>
    </xdr:from>
    <xdr:to>
      <xdr:col>81</xdr:col>
      <xdr:colOff>44450</xdr:colOff>
      <xdr:row>84</xdr:row>
      <xdr:rowOff>102659</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179800" y="1450445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104368</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5061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132291</xdr:rowOff>
    </xdr:from>
    <xdr:to>
      <xdr:col>81</xdr:col>
      <xdr:colOff>95250</xdr:colOff>
      <xdr:row>85</xdr:row>
      <xdr:rowOff>62441</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153459</xdr:rowOff>
    </xdr:from>
    <xdr:to>
      <xdr:col>77</xdr:col>
      <xdr:colOff>44450</xdr:colOff>
      <xdr:row>84</xdr:row>
      <xdr:rowOff>102659</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5290800" y="14383809"/>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132291</xdr:rowOff>
    </xdr:from>
    <xdr:to>
      <xdr:col>77</xdr:col>
      <xdr:colOff>95250</xdr:colOff>
      <xdr:row>85</xdr:row>
      <xdr:rowOff>62441</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47218</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6204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153459</xdr:rowOff>
    </xdr:from>
    <xdr:to>
      <xdr:col>72</xdr:col>
      <xdr:colOff>203200</xdr:colOff>
      <xdr:row>85</xdr:row>
      <xdr:rowOff>31750</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4401800" y="14383809"/>
          <a:ext cx="889000" cy="221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152400</xdr:rowOff>
    </xdr:from>
    <xdr:to>
      <xdr:col>73</xdr:col>
      <xdr:colOff>44450</xdr:colOff>
      <xdr:row>85</xdr:row>
      <xdr:rowOff>82550</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67327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31750</xdr:rowOff>
    </xdr:from>
    <xdr:to>
      <xdr:col>68</xdr:col>
      <xdr:colOff>152400</xdr:colOff>
      <xdr:row>85</xdr:row>
      <xdr:rowOff>71966</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3512800" y="1460500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1059</xdr:rowOff>
    </xdr:from>
    <xdr:to>
      <xdr:col>68</xdr:col>
      <xdr:colOff>203200</xdr:colOff>
      <xdr:row>85</xdr:row>
      <xdr:rowOff>102659</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87436</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660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81491</xdr:rowOff>
    </xdr:from>
    <xdr:to>
      <xdr:col>64</xdr:col>
      <xdr:colOff>152400</xdr:colOff>
      <xdr:row>86</xdr:row>
      <xdr:rowOff>11641</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65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167868</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741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51859</xdr:rowOff>
    </xdr:from>
    <xdr:to>
      <xdr:col>81</xdr:col>
      <xdr:colOff>95250</xdr:colOff>
      <xdr:row>84</xdr:row>
      <xdr:rowOff>153459</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453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68386</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298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51859</xdr:rowOff>
    </xdr:from>
    <xdr:to>
      <xdr:col>77</xdr:col>
      <xdr:colOff>95250</xdr:colOff>
      <xdr:row>84</xdr:row>
      <xdr:rowOff>153459</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453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163636</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42225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102659</xdr:rowOff>
    </xdr:from>
    <xdr:to>
      <xdr:col>73</xdr:col>
      <xdr:colOff>44450</xdr:colOff>
      <xdr:row>84</xdr:row>
      <xdr:rowOff>32809</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333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42986</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4101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152400</xdr:rowOff>
    </xdr:from>
    <xdr:to>
      <xdr:col>68</xdr:col>
      <xdr:colOff>203200</xdr:colOff>
      <xdr:row>85</xdr:row>
      <xdr:rowOff>82550</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92727</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21166</xdr:rowOff>
    </xdr:from>
    <xdr:to>
      <xdr:col>64</xdr:col>
      <xdr:colOff>152400</xdr:colOff>
      <xdr:row>85</xdr:row>
      <xdr:rowOff>122766</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132943</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令和３年度の人口千人当たりの職員数は</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4.64</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人。前年度比</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0.01</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人の増となり類似団体平均との比較では</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1.39</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人下回る結果となった。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年の合併に伴い人員削減を図った結果、平成</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年度以降、合併当初の削減指針を上回る</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300</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人以上の削減を行っているところである。今後も定員適正化計画に基づき適正な職員管理を行うとともに、効率的な行政運営に努める。</a:t>
          </a: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7257</xdr:rowOff>
    </xdr:from>
    <xdr:to>
      <xdr:col>81</xdr:col>
      <xdr:colOff>44450</xdr:colOff>
      <xdr:row>67</xdr:row>
      <xdr:rowOff>80010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10122807"/>
          <a:ext cx="0" cy="14443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52087</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3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80010</xdr:rowOff>
    </xdr:from>
    <xdr:to>
      <xdr:col>81</xdr:col>
      <xdr:colOff>133350</xdr:colOff>
      <xdr:row>67</xdr:row>
      <xdr:rowOff>80010</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56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93634</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86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7257</xdr:rowOff>
    </xdr:from>
    <xdr:to>
      <xdr:col>81</xdr:col>
      <xdr:colOff>133350</xdr:colOff>
      <xdr:row>59</xdr:row>
      <xdr:rowOff>7257</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012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34834</xdr:rowOff>
    </xdr:from>
    <xdr:to>
      <xdr:col>81</xdr:col>
      <xdr:colOff>44450</xdr:colOff>
      <xdr:row>59</xdr:row>
      <xdr:rowOff>38281</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150384"/>
          <a:ext cx="8382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95811</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5542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123734</xdr:rowOff>
    </xdr:from>
    <xdr:to>
      <xdr:col>81</xdr:col>
      <xdr:colOff>95250</xdr:colOff>
      <xdr:row>62</xdr:row>
      <xdr:rowOff>53884</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58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31387</xdr:rowOff>
    </xdr:from>
    <xdr:to>
      <xdr:col>77</xdr:col>
      <xdr:colOff>44450</xdr:colOff>
      <xdr:row>59</xdr:row>
      <xdr:rowOff>34834</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0146937"/>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127181</xdr:rowOff>
    </xdr:from>
    <xdr:to>
      <xdr:col>77</xdr:col>
      <xdr:colOff>95250</xdr:colOff>
      <xdr:row>62</xdr:row>
      <xdr:rowOff>57331</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42108</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6720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31387</xdr:rowOff>
    </xdr:from>
    <xdr:to>
      <xdr:col>72</xdr:col>
      <xdr:colOff>203200</xdr:colOff>
      <xdr:row>59</xdr:row>
      <xdr:rowOff>31387</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01469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130628</xdr:rowOff>
    </xdr:from>
    <xdr:to>
      <xdr:col>73</xdr:col>
      <xdr:colOff>44450</xdr:colOff>
      <xdr:row>62</xdr:row>
      <xdr:rowOff>60778</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589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45555</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67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31387</xdr:rowOff>
    </xdr:from>
    <xdr:to>
      <xdr:col>68</xdr:col>
      <xdr:colOff>152400</xdr:colOff>
      <xdr:row>59</xdr:row>
      <xdr:rowOff>58965</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flipV="1">
          <a:off x="13512800" y="10146937"/>
          <a:ext cx="889000" cy="27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120287</xdr:rowOff>
    </xdr:from>
    <xdr:to>
      <xdr:col>68</xdr:col>
      <xdr:colOff>203200</xdr:colOff>
      <xdr:row>62</xdr:row>
      <xdr:rowOff>50437</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57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35214</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665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137523</xdr:rowOff>
    </xdr:from>
    <xdr:to>
      <xdr:col>64</xdr:col>
      <xdr:colOff>152400</xdr:colOff>
      <xdr:row>62</xdr:row>
      <xdr:rowOff>67673</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52450</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682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158931</xdr:rowOff>
    </xdr:from>
    <xdr:to>
      <xdr:col>81</xdr:col>
      <xdr:colOff>95250</xdr:colOff>
      <xdr:row>59</xdr:row>
      <xdr:rowOff>89081</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103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80208</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024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155484</xdr:rowOff>
    </xdr:from>
    <xdr:to>
      <xdr:col>77</xdr:col>
      <xdr:colOff>95250</xdr:colOff>
      <xdr:row>59</xdr:row>
      <xdr:rowOff>85634</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09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95811</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98684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152037</xdr:rowOff>
    </xdr:from>
    <xdr:to>
      <xdr:col>73</xdr:col>
      <xdr:colOff>44450</xdr:colOff>
      <xdr:row>59</xdr:row>
      <xdr:rowOff>82187</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096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92364</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9865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152037</xdr:rowOff>
    </xdr:from>
    <xdr:to>
      <xdr:col>68</xdr:col>
      <xdr:colOff>203200</xdr:colOff>
      <xdr:row>59</xdr:row>
      <xdr:rowOff>82187</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096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92364</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9865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8165</xdr:rowOff>
    </xdr:from>
    <xdr:to>
      <xdr:col>64</xdr:col>
      <xdr:colOff>152400</xdr:colOff>
      <xdr:row>59</xdr:row>
      <xdr:rowOff>109765</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123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119942</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9892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実質公債費比率は</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2.3</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％、前年度比</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0.2</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ポイントの増となったものの、類似団体平均を</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ポイント下回る結果となった。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令和３年度は、地方債の償還が進んだものの、差し引かれる特定財源等が減少したため、分子が増となったことなどにより、単年度の実質公債費比率が、前年度から</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0.27</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ポイント増加し</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2.48</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％となった。令和元年度からの３か年平均では、</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2.3</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％に増加した。令和４年度からは、臨時財政対策債の借入抑制に努めるなど公債費管理を徹底し、実質公債費比率の抑制に努める。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19957</xdr:rowOff>
    </xdr:from>
    <xdr:to>
      <xdr:col>81</xdr:col>
      <xdr:colOff>44450</xdr:colOff>
      <xdr:row>44</xdr:row>
      <xdr:rowOff>153609</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192157"/>
          <a:ext cx="0" cy="15052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125686</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669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153609</xdr:rowOff>
    </xdr:from>
    <xdr:to>
      <xdr:col>81</xdr:col>
      <xdr:colOff>133350</xdr:colOff>
      <xdr:row>44</xdr:row>
      <xdr:rowOff>153609</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697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106334</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19957</xdr:rowOff>
    </xdr:from>
    <xdr:to>
      <xdr:col>81</xdr:col>
      <xdr:colOff>133350</xdr:colOff>
      <xdr:row>36</xdr:row>
      <xdr:rowOff>19957</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19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22678</xdr:rowOff>
    </xdr:from>
    <xdr:to>
      <xdr:col>81</xdr:col>
      <xdr:colOff>44450</xdr:colOff>
      <xdr:row>39</xdr:row>
      <xdr:rowOff>45659</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179800" y="6709228"/>
          <a:ext cx="8382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116312</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802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144235</xdr:rowOff>
    </xdr:from>
    <xdr:to>
      <xdr:col>81</xdr:col>
      <xdr:colOff>95250</xdr:colOff>
      <xdr:row>40</xdr:row>
      <xdr:rowOff>74385</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148167</xdr:rowOff>
    </xdr:from>
    <xdr:to>
      <xdr:col>77</xdr:col>
      <xdr:colOff>44450</xdr:colOff>
      <xdr:row>39</xdr:row>
      <xdr:rowOff>22678</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5290800" y="6663267"/>
          <a:ext cx="8890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121255</xdr:rowOff>
    </xdr:from>
    <xdr:to>
      <xdr:col>77</xdr:col>
      <xdr:colOff>95250</xdr:colOff>
      <xdr:row>40</xdr:row>
      <xdr:rowOff>51405</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680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36182</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8941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44752</xdr:rowOff>
    </xdr:from>
    <xdr:to>
      <xdr:col>72</xdr:col>
      <xdr:colOff>203200</xdr:colOff>
      <xdr:row>38</xdr:row>
      <xdr:rowOff>148167</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4401800" y="6559852"/>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132745</xdr:rowOff>
    </xdr:from>
    <xdr:to>
      <xdr:col>73</xdr:col>
      <xdr:colOff>44450</xdr:colOff>
      <xdr:row>40</xdr:row>
      <xdr:rowOff>62895</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681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47672</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6905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135769</xdr:rowOff>
    </xdr:from>
    <xdr:to>
      <xdr:col>68</xdr:col>
      <xdr:colOff>152400</xdr:colOff>
      <xdr:row>38</xdr:row>
      <xdr:rowOff>44752</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a:off x="13512800" y="6479419"/>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132745</xdr:rowOff>
    </xdr:from>
    <xdr:to>
      <xdr:col>68</xdr:col>
      <xdr:colOff>203200</xdr:colOff>
      <xdr:row>40</xdr:row>
      <xdr:rowOff>62895</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681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47672</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905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144235</xdr:rowOff>
    </xdr:from>
    <xdr:to>
      <xdr:col>64</xdr:col>
      <xdr:colOff>152400</xdr:colOff>
      <xdr:row>40</xdr:row>
      <xdr:rowOff>74385</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59162</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691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166309</xdr:rowOff>
    </xdr:from>
    <xdr:to>
      <xdr:col>81</xdr:col>
      <xdr:colOff>95250</xdr:colOff>
      <xdr:row>39</xdr:row>
      <xdr:rowOff>96459</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668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11386</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6526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143328</xdr:rowOff>
    </xdr:from>
    <xdr:to>
      <xdr:col>77</xdr:col>
      <xdr:colOff>95250</xdr:colOff>
      <xdr:row>39</xdr:row>
      <xdr:rowOff>73478</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665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83655</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6427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97367</xdr:rowOff>
    </xdr:from>
    <xdr:to>
      <xdr:col>73</xdr:col>
      <xdr:colOff>44450</xdr:colOff>
      <xdr:row>39</xdr:row>
      <xdr:rowOff>27517</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37694</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638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165402</xdr:rowOff>
    </xdr:from>
    <xdr:to>
      <xdr:col>68</xdr:col>
      <xdr:colOff>203200</xdr:colOff>
      <xdr:row>38</xdr:row>
      <xdr:rowOff>95552</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6509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105729</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627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84969</xdr:rowOff>
    </xdr:from>
    <xdr:to>
      <xdr:col>64</xdr:col>
      <xdr:colOff>152400</xdr:colOff>
      <xdr:row>38</xdr:row>
      <xdr:rowOff>15119</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6428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25296</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6197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将来負担比率は</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8.6</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％、前年度比</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10.9</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ポイント減となったものの、類似団体平均を</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3.6</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ポイント上回る結果となった。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前年度から減少した主な要因は、分子の地方債償還が進んだことによる減や、分母の臨時財政対策債発行可能額及び普通交付税の増があげられる。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今後も公債費管理を徹底し、より一層行財政改革を推進することで財源の確保と基金残高の回復を図り、財政の健全化に努める。</a:t>
          </a: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a:extLst>
            <a:ext uri="{FF2B5EF4-FFF2-40B4-BE49-F238E27FC236}">
              <a16:creationId xmlns:a16="http://schemas.microsoft.com/office/drawing/2014/main" id="{00000000-0008-0000-0300-0000BB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113211</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7018000" y="2313214"/>
          <a:ext cx="0" cy="15718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85288</xdr:rowOff>
    </xdr:from>
    <xdr:ext cx="762000" cy="259045"/>
    <xdr:sp macro="" textlink="">
      <xdr:nvSpPr>
        <xdr:cNvPr id="445" name="将来負担の状況最小値テキスト">
          <a:extLst>
            <a:ext uri="{FF2B5EF4-FFF2-40B4-BE49-F238E27FC236}">
              <a16:creationId xmlns:a16="http://schemas.microsoft.com/office/drawing/2014/main" id="{00000000-0008-0000-0300-0000BD010000}"/>
            </a:ext>
          </a:extLst>
        </xdr:cNvPr>
        <xdr:cNvSpPr txBox="1"/>
      </xdr:nvSpPr>
      <xdr:spPr>
        <a:xfrm>
          <a:off x="17106900" y="3857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113211</xdr:rowOff>
    </xdr:from>
    <xdr:to>
      <xdr:col>81</xdr:col>
      <xdr:colOff>133350</xdr:colOff>
      <xdr:row>22</xdr:row>
      <xdr:rowOff>113211</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3885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7" name="将来負担の状況最大値テキスト">
          <a:extLst>
            <a:ext uri="{FF2B5EF4-FFF2-40B4-BE49-F238E27FC236}">
              <a16:creationId xmlns:a16="http://schemas.microsoft.com/office/drawing/2014/main" id="{00000000-0008-0000-0300-0000BF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61141</xdr:rowOff>
    </xdr:from>
    <xdr:to>
      <xdr:col>81</xdr:col>
      <xdr:colOff>44450</xdr:colOff>
      <xdr:row>15</xdr:row>
      <xdr:rowOff>77561</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6179800" y="2461441"/>
          <a:ext cx="838200" cy="187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136270</xdr:rowOff>
    </xdr:from>
    <xdr:ext cx="762000" cy="259045"/>
    <xdr:sp macro="" textlink="">
      <xdr:nvSpPr>
        <xdr:cNvPr id="450" name="将来負担の状況平均値テキスト">
          <a:extLst>
            <a:ext uri="{FF2B5EF4-FFF2-40B4-BE49-F238E27FC236}">
              <a16:creationId xmlns:a16="http://schemas.microsoft.com/office/drawing/2014/main" id="{00000000-0008-0000-0300-0000C2010000}"/>
            </a:ext>
          </a:extLst>
        </xdr:cNvPr>
        <xdr:cNvSpPr txBox="1"/>
      </xdr:nvSpPr>
      <xdr:spPr>
        <a:xfrm>
          <a:off x="17106900" y="21936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119743</xdr:rowOff>
    </xdr:from>
    <xdr:to>
      <xdr:col>81</xdr:col>
      <xdr:colOff>95250</xdr:colOff>
      <xdr:row>14</xdr:row>
      <xdr:rowOff>49893</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6967200" y="2348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77561</xdr:rowOff>
    </xdr:from>
    <xdr:to>
      <xdr:col>77</xdr:col>
      <xdr:colOff>44450</xdr:colOff>
      <xdr:row>15</xdr:row>
      <xdr:rowOff>115479</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flipV="1">
          <a:off x="15290800" y="2649311"/>
          <a:ext cx="889000" cy="37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155938</xdr:rowOff>
    </xdr:from>
    <xdr:to>
      <xdr:col>77</xdr:col>
      <xdr:colOff>95250</xdr:colOff>
      <xdr:row>14</xdr:row>
      <xdr:rowOff>86088</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6129000" y="2384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96265</xdr:rowOff>
    </xdr:from>
    <xdr:ext cx="7366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798800" y="2153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115479</xdr:rowOff>
    </xdr:from>
    <xdr:to>
      <xdr:col>72</xdr:col>
      <xdr:colOff>203200</xdr:colOff>
      <xdr:row>16</xdr:row>
      <xdr:rowOff>4354</xdr:rowOff>
    </xdr:to>
    <xdr:cxnSp macro="">
      <xdr:nvCxnSpPr>
        <xdr:cNvPr id="455" name="直線コネクタ 454">
          <a:extLst>
            <a:ext uri="{FF2B5EF4-FFF2-40B4-BE49-F238E27FC236}">
              <a16:creationId xmlns:a16="http://schemas.microsoft.com/office/drawing/2014/main" id="{00000000-0008-0000-0300-0000C7010000}"/>
            </a:ext>
          </a:extLst>
        </xdr:cNvPr>
        <xdr:cNvCxnSpPr/>
      </xdr:nvCxnSpPr>
      <xdr:spPr>
        <a:xfrm flipV="1">
          <a:off x="14401800" y="2687229"/>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55154</xdr:rowOff>
    </xdr:from>
    <xdr:to>
      <xdr:col>73</xdr:col>
      <xdr:colOff>44450</xdr:colOff>
      <xdr:row>14</xdr:row>
      <xdr:rowOff>156754</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5240000" y="2455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166931</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909800" y="2224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72390</xdr:rowOff>
    </xdr:from>
    <xdr:to>
      <xdr:col>68</xdr:col>
      <xdr:colOff>152400</xdr:colOff>
      <xdr:row>16</xdr:row>
      <xdr:rowOff>4354</xdr:rowOff>
    </xdr:to>
    <xdr:cxnSp macro="">
      <xdr:nvCxnSpPr>
        <xdr:cNvPr id="458" name="直線コネクタ 457">
          <a:extLst>
            <a:ext uri="{FF2B5EF4-FFF2-40B4-BE49-F238E27FC236}">
              <a16:creationId xmlns:a16="http://schemas.microsoft.com/office/drawing/2014/main" id="{00000000-0008-0000-0300-0000CA010000}"/>
            </a:ext>
          </a:extLst>
        </xdr:cNvPr>
        <xdr:cNvCxnSpPr/>
      </xdr:nvCxnSpPr>
      <xdr:spPr>
        <a:xfrm>
          <a:off x="13512800" y="2644140"/>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70666</xdr:rowOff>
    </xdr:from>
    <xdr:to>
      <xdr:col>68</xdr:col>
      <xdr:colOff>203200</xdr:colOff>
      <xdr:row>15</xdr:row>
      <xdr:rowOff>816</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4351000" y="247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10993</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020800" y="2239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162016</xdr:rowOff>
    </xdr:from>
    <xdr:to>
      <xdr:col>64</xdr:col>
      <xdr:colOff>152400</xdr:colOff>
      <xdr:row>15</xdr:row>
      <xdr:rowOff>92166</xdr:rowOff>
    </xdr:to>
    <xdr:sp macro="" textlink="">
      <xdr:nvSpPr>
        <xdr:cNvPr id="461" name="フローチャート: 判断 460">
          <a:extLst>
            <a:ext uri="{FF2B5EF4-FFF2-40B4-BE49-F238E27FC236}">
              <a16:creationId xmlns:a16="http://schemas.microsoft.com/office/drawing/2014/main" id="{00000000-0008-0000-0300-0000CD010000}"/>
            </a:ext>
          </a:extLst>
        </xdr:cNvPr>
        <xdr:cNvSpPr/>
      </xdr:nvSpPr>
      <xdr:spPr>
        <a:xfrm>
          <a:off x="13462000" y="256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102343</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3131800" y="233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10341</xdr:rowOff>
    </xdr:from>
    <xdr:to>
      <xdr:col>81</xdr:col>
      <xdr:colOff>95250</xdr:colOff>
      <xdr:row>14</xdr:row>
      <xdr:rowOff>111941</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6967200" y="2410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153868</xdr:rowOff>
    </xdr:from>
    <xdr:ext cx="762000" cy="259045"/>
    <xdr:sp macro="" textlink="">
      <xdr:nvSpPr>
        <xdr:cNvPr id="469" name="将来負担の状況該当値テキスト">
          <a:extLst>
            <a:ext uri="{FF2B5EF4-FFF2-40B4-BE49-F238E27FC236}">
              <a16:creationId xmlns:a16="http://schemas.microsoft.com/office/drawing/2014/main" id="{00000000-0008-0000-0300-0000D5010000}"/>
            </a:ext>
          </a:extLst>
        </xdr:cNvPr>
        <xdr:cNvSpPr txBox="1"/>
      </xdr:nvSpPr>
      <xdr:spPr>
        <a:xfrm>
          <a:off x="17106900" y="2382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26761</xdr:rowOff>
    </xdr:from>
    <xdr:to>
      <xdr:col>77</xdr:col>
      <xdr:colOff>95250</xdr:colOff>
      <xdr:row>15</xdr:row>
      <xdr:rowOff>128361</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6129000" y="2598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113138</xdr:rowOff>
    </xdr:from>
    <xdr:ext cx="7366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5798800" y="26848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64679</xdr:rowOff>
    </xdr:from>
    <xdr:to>
      <xdr:col>73</xdr:col>
      <xdr:colOff>44450</xdr:colOff>
      <xdr:row>15</xdr:row>
      <xdr:rowOff>166279</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5240000" y="2636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151056</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4909800" y="2722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125004</xdr:rowOff>
    </xdr:from>
    <xdr:to>
      <xdr:col>68</xdr:col>
      <xdr:colOff>203200</xdr:colOff>
      <xdr:row>16</xdr:row>
      <xdr:rowOff>55154</xdr:rowOff>
    </xdr:to>
    <xdr:sp macro="" textlink="">
      <xdr:nvSpPr>
        <xdr:cNvPr id="474" name="楕円 473">
          <a:extLst>
            <a:ext uri="{FF2B5EF4-FFF2-40B4-BE49-F238E27FC236}">
              <a16:creationId xmlns:a16="http://schemas.microsoft.com/office/drawing/2014/main" id="{00000000-0008-0000-0300-0000DA010000}"/>
            </a:ext>
          </a:extLst>
        </xdr:cNvPr>
        <xdr:cNvSpPr/>
      </xdr:nvSpPr>
      <xdr:spPr>
        <a:xfrm>
          <a:off x="14351000" y="269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39931</xdr:rowOff>
    </xdr:from>
    <xdr:ext cx="762000" cy="259045"/>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4020800" y="2783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21590</xdr:rowOff>
    </xdr:from>
    <xdr:to>
      <xdr:col>64</xdr:col>
      <xdr:colOff>152400</xdr:colOff>
      <xdr:row>15</xdr:row>
      <xdr:rowOff>123190</xdr:rowOff>
    </xdr:to>
    <xdr:sp macro="" textlink="">
      <xdr:nvSpPr>
        <xdr:cNvPr id="476" name="楕円 475">
          <a:extLst>
            <a:ext uri="{FF2B5EF4-FFF2-40B4-BE49-F238E27FC236}">
              <a16:creationId xmlns:a16="http://schemas.microsoft.com/office/drawing/2014/main" id="{00000000-0008-0000-0300-0000DC010000}"/>
            </a:ext>
          </a:extLst>
        </xdr:cNvPr>
        <xdr:cNvSpPr/>
      </xdr:nvSpPr>
      <xdr:spPr>
        <a:xfrm>
          <a:off x="13462000" y="259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107967</xdr:rowOff>
    </xdr:from>
    <xdr:ext cx="762000" cy="259045"/>
    <xdr:sp macro="" textlink="">
      <xdr:nvSpPr>
        <xdr:cNvPr id="477" name="テキスト ボックス 476">
          <a:extLst>
            <a:ext uri="{FF2B5EF4-FFF2-40B4-BE49-F238E27FC236}">
              <a16:creationId xmlns:a16="http://schemas.microsoft.com/office/drawing/2014/main" id="{00000000-0008-0000-0300-0000DD010000}"/>
            </a:ext>
          </a:extLst>
        </xdr:cNvPr>
        <xdr:cNvSpPr txBox="1"/>
      </xdr:nvSpPr>
      <xdr:spPr>
        <a:xfrm>
          <a:off x="13131800" y="267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142875</xdr:colOff>
      <xdr:row>26</xdr:row>
      <xdr:rowOff>38100</xdr:rowOff>
    </xdr:from>
    <xdr:ext cx="9099176" cy="425758"/>
    <xdr:sp macro="" textlink="">
      <xdr:nvSpPr>
        <xdr:cNvPr id="478" name="テキスト ボックス 477">
          <a:extLst>
            <a:ext uri="{FF2B5EF4-FFF2-40B4-BE49-F238E27FC236}">
              <a16:creationId xmlns:a16="http://schemas.microsoft.com/office/drawing/2014/main" id="{6C56B280-EB9B-4207-9903-EEF90C8CC8D4}"/>
            </a:ext>
          </a:extLst>
        </xdr:cNvPr>
        <xdr:cNvSpPr txBox="1"/>
      </xdr:nvSpPr>
      <xdr:spPr>
        <a:xfrm>
          <a:off x="771525" y="4495800"/>
          <a:ext cx="9099176"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東京都西東京市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205,805
201,162
15.75
85,173,925
80,334,621
3,811,729
42,014,740
53,052,164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2.3
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人件費の経常収支比率は</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22.4</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％、前年度比</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ポイントの減となり、類似団体平均を</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2.4</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ポイント下回る結果となった。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これは、通年化した会計年度任用職員の期末手当などが増となったものの、分母である経常一般財源等が普通交付税の大幅な増などにより増となったことなどによるものである。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人件費のうち大きな割合を占めている職員給については、今後も定員の適正化に取り組み、経費の削減に努める。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146050</xdr:rowOff>
    </xdr:from>
    <xdr:to>
      <xdr:col>24</xdr:col>
      <xdr:colOff>25400</xdr:colOff>
      <xdr:row>40</xdr:row>
      <xdr:rowOff>104140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0390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76217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104140</xdr:rowOff>
    </xdr:from>
    <xdr:to>
      <xdr:col>24</xdr:col>
      <xdr:colOff>114300</xdr:colOff>
      <xdr:row>40</xdr:row>
      <xdr:rowOff>104140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60977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146050</xdr:rowOff>
    </xdr:from>
    <xdr:to>
      <xdr:col>24</xdr:col>
      <xdr:colOff>114300</xdr:colOff>
      <xdr:row>33</xdr:row>
      <xdr:rowOff>146050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43180</xdr:rowOff>
    </xdr:from>
    <xdr:to>
      <xdr:col>24</xdr:col>
      <xdr:colOff>25400</xdr:colOff>
      <xdr:row>36</xdr:row>
      <xdr:rowOff>119380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21538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147337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319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3810</xdr:rowOff>
    </xdr:from>
    <xdr:to>
      <xdr:col>24</xdr:col>
      <xdr:colOff>76200</xdr:colOff>
      <xdr:row>37</xdr:row>
      <xdr:rowOff>105410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119380</xdr:rowOff>
    </xdr:from>
    <xdr:to>
      <xdr:col>19</xdr:col>
      <xdr:colOff>187325</xdr:colOff>
      <xdr:row>36</xdr:row>
      <xdr:rowOff>134620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2915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102870</xdr:rowOff>
    </xdr:from>
    <xdr:to>
      <xdr:col>20</xdr:col>
      <xdr:colOff>38100</xdr:colOff>
      <xdr:row>38</xdr:row>
      <xdr:rowOff>33020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44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17797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532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134620</xdr:rowOff>
    </xdr:from>
    <xdr:to>
      <xdr:col>15</xdr:col>
      <xdr:colOff>98425</xdr:colOff>
      <xdr:row>36</xdr:row>
      <xdr:rowOff>134620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3068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57150</xdr:rowOff>
    </xdr:from>
    <xdr:to>
      <xdr:col>15</xdr:col>
      <xdr:colOff>149225</xdr:colOff>
      <xdr:row>37</xdr:row>
      <xdr:rowOff>158750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143527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88900</xdr:rowOff>
    </xdr:from>
    <xdr:to>
      <xdr:col>11</xdr:col>
      <xdr:colOff>9525</xdr:colOff>
      <xdr:row>36</xdr:row>
      <xdr:rowOff>134620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2611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64770</xdr:rowOff>
    </xdr:from>
    <xdr:to>
      <xdr:col>11</xdr:col>
      <xdr:colOff>60325</xdr:colOff>
      <xdr:row>37</xdr:row>
      <xdr:rowOff>166370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151147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57150</xdr:rowOff>
    </xdr:from>
    <xdr:to>
      <xdr:col>6</xdr:col>
      <xdr:colOff>171450</xdr:colOff>
      <xdr:row>37</xdr:row>
      <xdr:rowOff>158750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143527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163830</xdr:rowOff>
    </xdr:from>
    <xdr:to>
      <xdr:col>24</xdr:col>
      <xdr:colOff>76200</xdr:colOff>
      <xdr:row>36</xdr:row>
      <xdr:rowOff>93980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8907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68580</xdr:rowOff>
    </xdr:from>
    <xdr:to>
      <xdr:col>20</xdr:col>
      <xdr:colOff>38100</xdr:colOff>
      <xdr:row>36</xdr:row>
      <xdr:rowOff>170180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8907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009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83820</xdr:rowOff>
    </xdr:from>
    <xdr:to>
      <xdr:col>15</xdr:col>
      <xdr:colOff>149225</xdr:colOff>
      <xdr:row>37</xdr:row>
      <xdr:rowOff>13970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24147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83820</xdr:rowOff>
    </xdr:from>
    <xdr:to>
      <xdr:col>11</xdr:col>
      <xdr:colOff>60325</xdr:colOff>
      <xdr:row>37</xdr:row>
      <xdr:rowOff>13970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24147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38100</xdr:rowOff>
    </xdr:from>
    <xdr:to>
      <xdr:col>6</xdr:col>
      <xdr:colOff>171450</xdr:colOff>
      <xdr:row>36</xdr:row>
      <xdr:rowOff>139700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149877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物件費の経常収支比率は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18.6</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％、前年度比</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ポイントの減となり、類似団体平均を</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ポイント上回る結果となった。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これは、システム関連経費の減や、分母である経常一般財源等が普通交付税の大幅な増などにより増となったことなどによるものである。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合併市である本市の特徴として施設数が多いため、維持管理経費が増加し、物件費の増加にもつながっていることから、引き続き公共施設の適正配置・有効活用の取組を進めることなどで、これらの維持管理経費の抑制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1270</xdr:rowOff>
    </xdr:from>
    <xdr:to>
      <xdr:col>82</xdr:col>
      <xdr:colOff>107950</xdr:colOff>
      <xdr:row>21</xdr:row>
      <xdr:rowOff>69850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3012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87647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1973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1270</xdr:rowOff>
    </xdr:from>
    <xdr:to>
      <xdr:col>82</xdr:col>
      <xdr:colOff>196850</xdr:colOff>
      <xdr:row>13</xdr:row>
      <xdr:rowOff>1270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30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134620</xdr:rowOff>
    </xdr:from>
    <xdr:to>
      <xdr:col>82</xdr:col>
      <xdr:colOff>107950</xdr:colOff>
      <xdr:row>17</xdr:row>
      <xdr:rowOff>39370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287782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16527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588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0</xdr:rowOff>
    </xdr:from>
    <xdr:to>
      <xdr:col>82</xdr:col>
      <xdr:colOff>158750</xdr:colOff>
      <xdr:row>16</xdr:row>
      <xdr:rowOff>101600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24130</xdr:rowOff>
    </xdr:from>
    <xdr:to>
      <xdr:col>78</xdr:col>
      <xdr:colOff>69850</xdr:colOff>
      <xdr:row>17</xdr:row>
      <xdr:rowOff>39370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29387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7620</xdr:rowOff>
    </xdr:from>
    <xdr:to>
      <xdr:col>78</xdr:col>
      <xdr:colOff>120650</xdr:colOff>
      <xdr:row>16</xdr:row>
      <xdr:rowOff>109220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119397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519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24130</xdr:rowOff>
    </xdr:from>
    <xdr:to>
      <xdr:col>73</xdr:col>
      <xdr:colOff>180975</xdr:colOff>
      <xdr:row>17</xdr:row>
      <xdr:rowOff>62230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893800" y="29387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30480</xdr:rowOff>
    </xdr:from>
    <xdr:to>
      <xdr:col>74</xdr:col>
      <xdr:colOff>31750</xdr:colOff>
      <xdr:row>16</xdr:row>
      <xdr:rowOff>132080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142257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46990</xdr:rowOff>
    </xdr:from>
    <xdr:to>
      <xdr:col>69</xdr:col>
      <xdr:colOff>92075</xdr:colOff>
      <xdr:row>17</xdr:row>
      <xdr:rowOff>62230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9616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7620</xdr:rowOff>
    </xdr:from>
    <xdr:to>
      <xdr:col>69</xdr:col>
      <xdr:colOff>142875</xdr:colOff>
      <xdr:row>16</xdr:row>
      <xdr:rowOff>109220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119397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5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30480</xdr:rowOff>
    </xdr:from>
    <xdr:to>
      <xdr:col>65</xdr:col>
      <xdr:colOff>53975</xdr:colOff>
      <xdr:row>16</xdr:row>
      <xdr:rowOff>132080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142257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83820</xdr:rowOff>
    </xdr:from>
    <xdr:to>
      <xdr:col>82</xdr:col>
      <xdr:colOff>158750</xdr:colOff>
      <xdr:row>17</xdr:row>
      <xdr:rowOff>13970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82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55897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79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160020</xdr:rowOff>
    </xdr:from>
    <xdr:to>
      <xdr:col>78</xdr:col>
      <xdr:colOff>120650</xdr:colOff>
      <xdr:row>17</xdr:row>
      <xdr:rowOff>90170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90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74947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98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144780</xdr:rowOff>
    </xdr:from>
    <xdr:to>
      <xdr:col>74</xdr:col>
      <xdr:colOff>31750</xdr:colOff>
      <xdr:row>17</xdr:row>
      <xdr:rowOff>74930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59707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11430</xdr:rowOff>
    </xdr:from>
    <xdr:to>
      <xdr:col>69</xdr:col>
      <xdr:colOff>142875</xdr:colOff>
      <xdr:row>17</xdr:row>
      <xdr:rowOff>113030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92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97807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301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167640</xdr:rowOff>
    </xdr:from>
    <xdr:to>
      <xdr:col>65</xdr:col>
      <xdr:colOff>53975</xdr:colOff>
      <xdr:row>17</xdr:row>
      <xdr:rowOff>97790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91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82567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99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扶助費の経常収支比率は</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13.3</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％、前年度比</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0.6</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ポイントの減となり、類似団体平均を</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0.6</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ポイント下回る結果となった。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これは、待機児童対策による保育関係や障害関係の経費などが増となったものの、分母である経常一般財源等が普通交付税の大幅な増などにより増となったことなどによるものである。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今後も、待機児童対策などの社会保障関係経費は増加する傾向が続くものと考えられることから、引き続き、特定財源の確保等に努める。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146050</xdr:rowOff>
    </xdr:from>
    <xdr:to>
      <xdr:col>24</xdr:col>
      <xdr:colOff>25400</xdr:colOff>
      <xdr:row>60</xdr:row>
      <xdr:rowOff>165100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06145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137177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165100</xdr:rowOff>
    </xdr:from>
    <xdr:to>
      <xdr:col>24</xdr:col>
      <xdr:colOff>114300</xdr:colOff>
      <xdr:row>60</xdr:row>
      <xdr:rowOff>165100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60977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0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146050</xdr:rowOff>
    </xdr:from>
    <xdr:to>
      <xdr:col>24</xdr:col>
      <xdr:colOff>114300</xdr:colOff>
      <xdr:row>52</xdr:row>
      <xdr:rowOff>146050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0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107950</xdr:rowOff>
    </xdr:from>
    <xdr:to>
      <xdr:col>24</xdr:col>
      <xdr:colOff>25400</xdr:colOff>
      <xdr:row>57</xdr:row>
      <xdr:rowOff>50800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970915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143527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744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0</xdr:rowOff>
    </xdr:from>
    <xdr:to>
      <xdr:col>24</xdr:col>
      <xdr:colOff>76200</xdr:colOff>
      <xdr:row>57</xdr:row>
      <xdr:rowOff>101600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50800</xdr:rowOff>
    </xdr:from>
    <xdr:to>
      <xdr:col>19</xdr:col>
      <xdr:colOff>187325</xdr:colOff>
      <xdr:row>57</xdr:row>
      <xdr:rowOff>69850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98234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114300</xdr:rowOff>
    </xdr:from>
    <xdr:to>
      <xdr:col>20</xdr:col>
      <xdr:colOff>38100</xdr:colOff>
      <xdr:row>58</xdr:row>
      <xdr:rowOff>44450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8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29227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973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127000</xdr:rowOff>
    </xdr:from>
    <xdr:to>
      <xdr:col>15</xdr:col>
      <xdr:colOff>98425</xdr:colOff>
      <xdr:row>57</xdr:row>
      <xdr:rowOff>69850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7282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58</xdr:row>
      <xdr:rowOff>76200</xdr:rowOff>
    </xdr:from>
    <xdr:to>
      <xdr:col>15</xdr:col>
      <xdr:colOff>149225</xdr:colOff>
      <xdr:row>59</xdr:row>
      <xdr:rowOff>6350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162577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127000</xdr:rowOff>
    </xdr:from>
    <xdr:to>
      <xdr:col>11</xdr:col>
      <xdr:colOff>9525</xdr:colOff>
      <xdr:row>56</xdr:row>
      <xdr:rowOff>165100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flipV="1">
          <a:off x="1320800" y="9728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133350</xdr:rowOff>
    </xdr:from>
    <xdr:to>
      <xdr:col>11</xdr:col>
      <xdr:colOff>60325</xdr:colOff>
      <xdr:row>58</xdr:row>
      <xdr:rowOff>63500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48277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38100</xdr:rowOff>
    </xdr:from>
    <xdr:to>
      <xdr:col>6</xdr:col>
      <xdr:colOff>171450</xdr:colOff>
      <xdr:row>57</xdr:row>
      <xdr:rowOff>139700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124477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57150</xdr:rowOff>
    </xdr:from>
    <xdr:to>
      <xdr:col>24</xdr:col>
      <xdr:colOff>76200</xdr:colOff>
      <xdr:row>56</xdr:row>
      <xdr:rowOff>158750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73677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0</xdr:rowOff>
    </xdr:from>
    <xdr:to>
      <xdr:col>20</xdr:col>
      <xdr:colOff>38100</xdr:colOff>
      <xdr:row>57</xdr:row>
      <xdr:rowOff>101600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7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111777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541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19050</xdr:rowOff>
    </xdr:from>
    <xdr:to>
      <xdr:col>15</xdr:col>
      <xdr:colOff>149225</xdr:colOff>
      <xdr:row>57</xdr:row>
      <xdr:rowOff>120650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130827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76200</xdr:rowOff>
    </xdr:from>
    <xdr:to>
      <xdr:col>11</xdr:col>
      <xdr:colOff>60325</xdr:colOff>
      <xdr:row>57</xdr:row>
      <xdr:rowOff>6350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16527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114300</xdr:rowOff>
    </xdr:from>
    <xdr:to>
      <xdr:col>6</xdr:col>
      <xdr:colOff>171450</xdr:colOff>
      <xdr:row>57</xdr:row>
      <xdr:rowOff>44450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54627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その他の経常収支比率は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12.4</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％、前年度比</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0.4</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ポイントの減となったものの、類似団体平均を</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ポイント上回る結果となった。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12.4</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％のうち</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11.7</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％と大きな割合を占める繰出金は、介護保険特別会計への繰出金で引き続き、増加傾向にある。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また、国民健康保険特別会計などに対する財源補てん的な繰出金は減少傾向にあるものの、多額であることから、これらも加味した</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実質経常収支比率</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を第４次行財政改革大綱の評価指標の一つとして設定し、引き続き特別会計の健全化に取り組む。</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119380</xdr:rowOff>
    </xdr:from>
    <xdr:to>
      <xdr:col>82</xdr:col>
      <xdr:colOff>107950</xdr:colOff>
      <xdr:row>62</xdr:row>
      <xdr:rowOff>5080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6510000" y="903478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148607</xdr:rowOff>
    </xdr:from>
    <xdr:ext cx="762000" cy="259045"/>
    <xdr:sp macro="" textlink="">
      <xdr:nvSpPr>
        <xdr:cNvPr id="243" name="その他最小値テキスト">
          <a:extLst>
            <a:ext uri="{FF2B5EF4-FFF2-40B4-BE49-F238E27FC236}">
              <a16:creationId xmlns:a16="http://schemas.microsoft.com/office/drawing/2014/main" id="{00000000-0008-0000-0400-0000F3000000}"/>
            </a:ext>
          </a:extLst>
        </xdr:cNvPr>
        <xdr:cNvSpPr txBox="1"/>
      </xdr:nvSpPr>
      <xdr:spPr>
        <a:xfrm>
          <a:off x="16598900" y="1060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5080</xdr:rowOff>
    </xdr:from>
    <xdr:to>
      <xdr:col>82</xdr:col>
      <xdr:colOff>196850</xdr:colOff>
      <xdr:row>62</xdr:row>
      <xdr:rowOff>5080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1063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34307</xdr:rowOff>
    </xdr:from>
    <xdr:ext cx="762000" cy="259045"/>
    <xdr:sp macro="" textlink="">
      <xdr:nvSpPr>
        <xdr:cNvPr id="245" name="その他最大値テキスト">
          <a:extLst>
            <a:ext uri="{FF2B5EF4-FFF2-40B4-BE49-F238E27FC236}">
              <a16:creationId xmlns:a16="http://schemas.microsoft.com/office/drawing/2014/main" id="{00000000-0008-0000-0400-0000F5000000}"/>
            </a:ext>
          </a:extLst>
        </xdr:cNvPr>
        <xdr:cNvSpPr txBox="1"/>
      </xdr:nvSpPr>
      <xdr:spPr>
        <a:xfrm>
          <a:off x="16598900" y="877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119380</xdr:rowOff>
    </xdr:from>
    <xdr:to>
      <xdr:col>82</xdr:col>
      <xdr:colOff>196850</xdr:colOff>
      <xdr:row>52</xdr:row>
      <xdr:rowOff>119380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9034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16510</xdr:rowOff>
    </xdr:from>
    <xdr:to>
      <xdr:col>82</xdr:col>
      <xdr:colOff>107950</xdr:colOff>
      <xdr:row>59</xdr:row>
      <xdr:rowOff>77470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5671800" y="1013206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107967</xdr:rowOff>
    </xdr:from>
    <xdr:ext cx="762000" cy="259045"/>
    <xdr:sp macro="" textlink="">
      <xdr:nvSpPr>
        <xdr:cNvPr id="248" name="その他平均値テキスト">
          <a:extLst>
            <a:ext uri="{FF2B5EF4-FFF2-40B4-BE49-F238E27FC236}">
              <a16:creationId xmlns:a16="http://schemas.microsoft.com/office/drawing/2014/main" id="{00000000-0008-0000-0400-0000F8000000}"/>
            </a:ext>
          </a:extLst>
        </xdr:cNvPr>
        <xdr:cNvSpPr txBox="1"/>
      </xdr:nvSpPr>
      <xdr:spPr>
        <a:xfrm>
          <a:off x="16598900" y="9880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91440</xdr:rowOff>
    </xdr:from>
    <xdr:to>
      <xdr:col>82</xdr:col>
      <xdr:colOff>158750</xdr:colOff>
      <xdr:row>59</xdr:row>
      <xdr:rowOff>21590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6459200" y="1003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62230</xdr:rowOff>
    </xdr:from>
    <xdr:to>
      <xdr:col>78</xdr:col>
      <xdr:colOff>69850</xdr:colOff>
      <xdr:row>59</xdr:row>
      <xdr:rowOff>77470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4782800" y="101777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59</xdr:row>
      <xdr:rowOff>72390</xdr:rowOff>
    </xdr:from>
    <xdr:to>
      <xdr:col>78</xdr:col>
      <xdr:colOff>120650</xdr:colOff>
      <xdr:row>60</xdr:row>
      <xdr:rowOff>2540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5621000" y="1018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158767</xdr:rowOff>
    </xdr:from>
    <xdr:ext cx="7366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5290800" y="10274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31750</xdr:rowOff>
    </xdr:from>
    <xdr:to>
      <xdr:col>73</xdr:col>
      <xdr:colOff>180975</xdr:colOff>
      <xdr:row>59</xdr:row>
      <xdr:rowOff>62230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3893800" y="101473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118110</xdr:rowOff>
    </xdr:from>
    <xdr:to>
      <xdr:col>74</xdr:col>
      <xdr:colOff>31750</xdr:colOff>
      <xdr:row>60</xdr:row>
      <xdr:rowOff>48260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4732000" y="1023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33037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4401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157480</xdr:rowOff>
    </xdr:from>
    <xdr:to>
      <xdr:col>69</xdr:col>
      <xdr:colOff>92075</xdr:colOff>
      <xdr:row>59</xdr:row>
      <xdr:rowOff>31750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3004800" y="101015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133350</xdr:rowOff>
    </xdr:from>
    <xdr:to>
      <xdr:col>69</xdr:col>
      <xdr:colOff>142875</xdr:colOff>
      <xdr:row>60</xdr:row>
      <xdr:rowOff>63500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3843000" y="1024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48277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512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118110</xdr:rowOff>
    </xdr:from>
    <xdr:to>
      <xdr:col>65</xdr:col>
      <xdr:colOff>53975</xdr:colOff>
      <xdr:row>60</xdr:row>
      <xdr:rowOff>48260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2954000" y="1023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33037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623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137160</xdr:rowOff>
    </xdr:from>
    <xdr:to>
      <xdr:col>82</xdr:col>
      <xdr:colOff>158750</xdr:colOff>
      <xdr:row>59</xdr:row>
      <xdr:rowOff>67310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6459200" y="1008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109237</xdr:rowOff>
    </xdr:from>
    <xdr:ext cx="762000" cy="259045"/>
    <xdr:sp macro="" textlink="">
      <xdr:nvSpPr>
        <xdr:cNvPr id="267" name="その他該当値テキスト">
          <a:extLst>
            <a:ext uri="{FF2B5EF4-FFF2-40B4-BE49-F238E27FC236}">
              <a16:creationId xmlns:a16="http://schemas.microsoft.com/office/drawing/2014/main" id="{00000000-0008-0000-0400-00000B010000}"/>
            </a:ext>
          </a:extLst>
        </xdr:cNvPr>
        <xdr:cNvSpPr txBox="1"/>
      </xdr:nvSpPr>
      <xdr:spPr>
        <a:xfrm>
          <a:off x="16598900" y="1005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26670</xdr:rowOff>
    </xdr:from>
    <xdr:to>
      <xdr:col>78</xdr:col>
      <xdr:colOff>120650</xdr:colOff>
      <xdr:row>59</xdr:row>
      <xdr:rowOff>128270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5621000" y="1014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138447</xdr:rowOff>
    </xdr:from>
    <xdr:ext cx="7366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5290800" y="9911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11430</xdr:rowOff>
    </xdr:from>
    <xdr:to>
      <xdr:col>74</xdr:col>
      <xdr:colOff>31750</xdr:colOff>
      <xdr:row>59</xdr:row>
      <xdr:rowOff>113030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4732000" y="1012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123207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401800" y="989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152400</xdr:rowOff>
    </xdr:from>
    <xdr:to>
      <xdr:col>69</xdr:col>
      <xdr:colOff>142875</xdr:colOff>
      <xdr:row>59</xdr:row>
      <xdr:rowOff>82550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3843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92727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3512800" y="986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106680</xdr:rowOff>
    </xdr:from>
    <xdr:to>
      <xdr:col>65</xdr:col>
      <xdr:colOff>53975</xdr:colOff>
      <xdr:row>59</xdr:row>
      <xdr:rowOff>36830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2954000" y="1005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47007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623800" y="981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補助費等の経常収支比率は</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11.9</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％、前年度比</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0.1</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ポイントの減となり、類似団体平均を</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2.6</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ポイント上回る結果となった。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これは、消防委託負担金などの増があったものの、分母である経常一般財源等が普通交付税の大幅な増などにより増となったことなどによるものである。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また、民間事業者等に対する補助金も増加傾向にあり、引き続き第４次行財政改革大綱に基づき、財政支援団体への財政支出の見直しなどに取り組む。</a:t>
          </a: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a:extLst>
            <a:ext uri="{FF2B5EF4-FFF2-40B4-BE49-F238E27FC236}">
              <a16:creationId xmlns:a16="http://schemas.microsoft.com/office/drawing/2014/main" id="{00000000-0008-0000-0400-000030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154214</xdr:rowOff>
    </xdr:from>
    <xdr:to>
      <xdr:col>82</xdr:col>
      <xdr:colOff>107950</xdr:colOff>
      <xdr:row>41</xdr:row>
      <xdr:rowOff>124278</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6510000" y="5640614"/>
          <a:ext cx="0" cy="151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96355</xdr:rowOff>
    </xdr:from>
    <xdr:ext cx="762000" cy="259045"/>
    <xdr:sp macro="" textlink="">
      <xdr:nvSpPr>
        <xdr:cNvPr id="306" name="補助費等最小値テキスト">
          <a:extLst>
            <a:ext uri="{FF2B5EF4-FFF2-40B4-BE49-F238E27FC236}">
              <a16:creationId xmlns:a16="http://schemas.microsoft.com/office/drawing/2014/main" id="{00000000-0008-0000-0400-000032010000}"/>
            </a:ext>
          </a:extLst>
        </xdr:cNvPr>
        <xdr:cNvSpPr txBox="1"/>
      </xdr:nvSpPr>
      <xdr:spPr>
        <a:xfrm>
          <a:off x="16598900" y="712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124278</xdr:rowOff>
    </xdr:from>
    <xdr:to>
      <xdr:col>82</xdr:col>
      <xdr:colOff>196850</xdr:colOff>
      <xdr:row>41</xdr:row>
      <xdr:rowOff>124278</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7153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69141</xdr:rowOff>
    </xdr:from>
    <xdr:ext cx="762000" cy="259045"/>
    <xdr:sp macro="" textlink="">
      <xdr:nvSpPr>
        <xdr:cNvPr id="308" name="補助費等最大値テキスト">
          <a:extLst>
            <a:ext uri="{FF2B5EF4-FFF2-40B4-BE49-F238E27FC236}">
              <a16:creationId xmlns:a16="http://schemas.microsoft.com/office/drawing/2014/main" id="{00000000-0008-0000-0400-000034010000}"/>
            </a:ext>
          </a:extLst>
        </xdr:cNvPr>
        <xdr:cNvSpPr txBox="1"/>
      </xdr:nvSpPr>
      <xdr:spPr>
        <a:xfrm>
          <a:off x="16598900" y="5384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154214</xdr:rowOff>
    </xdr:from>
    <xdr:to>
      <xdr:col>82</xdr:col>
      <xdr:colOff>196850</xdr:colOff>
      <xdr:row>32</xdr:row>
      <xdr:rowOff>154214</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5640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50800</xdr:rowOff>
    </xdr:from>
    <xdr:to>
      <xdr:col>82</xdr:col>
      <xdr:colOff>107950</xdr:colOff>
      <xdr:row>38</xdr:row>
      <xdr:rowOff>61685</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5671800" y="6565900"/>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76399</xdr:rowOff>
    </xdr:from>
    <xdr:ext cx="762000" cy="259045"/>
    <xdr:sp macro="" textlink="">
      <xdr:nvSpPr>
        <xdr:cNvPr id="311" name="補助費等平均値テキスト">
          <a:extLst>
            <a:ext uri="{FF2B5EF4-FFF2-40B4-BE49-F238E27FC236}">
              <a16:creationId xmlns:a16="http://schemas.microsoft.com/office/drawing/2014/main" id="{00000000-0008-0000-0400-000037010000}"/>
            </a:ext>
          </a:extLst>
        </xdr:cNvPr>
        <xdr:cNvSpPr txBox="1"/>
      </xdr:nvSpPr>
      <xdr:spPr>
        <a:xfrm>
          <a:off x="16598900" y="6077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59872</xdr:rowOff>
    </xdr:from>
    <xdr:to>
      <xdr:col>82</xdr:col>
      <xdr:colOff>158750</xdr:colOff>
      <xdr:row>36</xdr:row>
      <xdr:rowOff>161472</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64592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39915</xdr:rowOff>
    </xdr:from>
    <xdr:to>
      <xdr:col>78</xdr:col>
      <xdr:colOff>69850</xdr:colOff>
      <xdr:row>38</xdr:row>
      <xdr:rowOff>61685</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4782800" y="6555015"/>
          <a:ext cx="889000" cy="2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81643</xdr:rowOff>
    </xdr:from>
    <xdr:to>
      <xdr:col>78</xdr:col>
      <xdr:colOff>120650</xdr:colOff>
      <xdr:row>37</xdr:row>
      <xdr:rowOff>11793</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5621000" y="625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21970</xdr:rowOff>
    </xdr:from>
    <xdr:ext cx="7366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290800" y="6022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156936</xdr:rowOff>
    </xdr:from>
    <xdr:to>
      <xdr:col>73</xdr:col>
      <xdr:colOff>180975</xdr:colOff>
      <xdr:row>38</xdr:row>
      <xdr:rowOff>39915</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3893800" y="6500586"/>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48986</xdr:rowOff>
    </xdr:from>
    <xdr:to>
      <xdr:col>74</xdr:col>
      <xdr:colOff>31750</xdr:colOff>
      <xdr:row>36</xdr:row>
      <xdr:rowOff>150586</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4732000" y="622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160763</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401800" y="5990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156936</xdr:rowOff>
    </xdr:from>
    <xdr:to>
      <xdr:col>69</xdr:col>
      <xdr:colOff>92075</xdr:colOff>
      <xdr:row>38</xdr:row>
      <xdr:rowOff>18143</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flipV="1">
          <a:off x="13004800" y="65005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38100</xdr:rowOff>
    </xdr:from>
    <xdr:to>
      <xdr:col>69</xdr:col>
      <xdr:colOff>142875</xdr:colOff>
      <xdr:row>36</xdr:row>
      <xdr:rowOff>139700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3843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149877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512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155122</xdr:rowOff>
    </xdr:from>
    <xdr:to>
      <xdr:col>65</xdr:col>
      <xdr:colOff>53975</xdr:colOff>
      <xdr:row>36</xdr:row>
      <xdr:rowOff>85272</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29540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95449</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623800" y="592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0</xdr:rowOff>
    </xdr:from>
    <xdr:to>
      <xdr:col>82</xdr:col>
      <xdr:colOff>158750</xdr:colOff>
      <xdr:row>38</xdr:row>
      <xdr:rowOff>101600</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64592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143527</xdr:rowOff>
    </xdr:from>
    <xdr:ext cx="762000" cy="259045"/>
    <xdr:sp macro="" textlink="">
      <xdr:nvSpPr>
        <xdr:cNvPr id="330" name="補助費等該当値テキスト">
          <a:extLst>
            <a:ext uri="{FF2B5EF4-FFF2-40B4-BE49-F238E27FC236}">
              <a16:creationId xmlns:a16="http://schemas.microsoft.com/office/drawing/2014/main" id="{00000000-0008-0000-0400-00004A010000}"/>
            </a:ext>
          </a:extLst>
        </xdr:cNvPr>
        <xdr:cNvSpPr txBox="1"/>
      </xdr:nvSpPr>
      <xdr:spPr>
        <a:xfrm>
          <a:off x="165989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10885</xdr:rowOff>
    </xdr:from>
    <xdr:to>
      <xdr:col>78</xdr:col>
      <xdr:colOff>120650</xdr:colOff>
      <xdr:row>38</xdr:row>
      <xdr:rowOff>112485</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5621000" y="652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97262</xdr:rowOff>
    </xdr:from>
    <xdr:ext cx="7366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5290800" y="6612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160565</xdr:rowOff>
    </xdr:from>
    <xdr:to>
      <xdr:col>74</xdr:col>
      <xdr:colOff>31750</xdr:colOff>
      <xdr:row>38</xdr:row>
      <xdr:rowOff>90715</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4732000" y="650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75492</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4401800" y="6590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106136</xdr:rowOff>
    </xdr:from>
    <xdr:to>
      <xdr:col>69</xdr:col>
      <xdr:colOff>142875</xdr:colOff>
      <xdr:row>38</xdr:row>
      <xdr:rowOff>36286</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3843000" y="644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21062</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3512800" y="6536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138793</xdr:rowOff>
    </xdr:from>
    <xdr:to>
      <xdr:col>65</xdr:col>
      <xdr:colOff>53975</xdr:colOff>
      <xdr:row>38</xdr:row>
      <xdr:rowOff>68943</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2954000" y="648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53720</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2623800" y="656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公債費の経常収支比率は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10.9</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％、前年度比</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ポイント減となり、類似団体平均を</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0.9</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ポイント下回る結果となった。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これは、中学校整備事業などで借り入れた普通債の元金償還が開始するなどの増があったものの、合併特例債の償還が進んだため全体で減となったこと、分母である経常一般財源等が普通交付税の大幅な増などにより増となったことなどによるものであ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公債費は、今後は横ばいで推移する見込みであり、引き続き後年度負担を十分考慮した地方債の借入に努め、公債費の抑制を図る。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6" name="公債費グラフ枠">
          <a:extLst>
            <a:ext uri="{FF2B5EF4-FFF2-40B4-BE49-F238E27FC236}">
              <a16:creationId xmlns:a16="http://schemas.microsoft.com/office/drawing/2014/main" id="{00000000-0008-0000-0400-00006E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161290</xdr:rowOff>
    </xdr:from>
    <xdr:to>
      <xdr:col>24</xdr:col>
      <xdr:colOff>25400</xdr:colOff>
      <xdr:row>81</xdr:row>
      <xdr:rowOff>37193</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4826000" y="12677140"/>
          <a:ext cx="0" cy="12475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9270</xdr:rowOff>
    </xdr:from>
    <xdr:ext cx="762000" cy="259045"/>
    <xdr:sp macro="" textlink="">
      <xdr:nvSpPr>
        <xdr:cNvPr id="368" name="公債費最小値テキスト">
          <a:extLst>
            <a:ext uri="{FF2B5EF4-FFF2-40B4-BE49-F238E27FC236}">
              <a16:creationId xmlns:a16="http://schemas.microsoft.com/office/drawing/2014/main" id="{00000000-0008-0000-0400-000070010000}"/>
            </a:ext>
          </a:extLst>
        </xdr:cNvPr>
        <xdr:cNvSpPr txBox="1"/>
      </xdr:nvSpPr>
      <xdr:spPr>
        <a:xfrm>
          <a:off x="4914900" y="13896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37193</xdr:rowOff>
    </xdr:from>
    <xdr:to>
      <xdr:col>24</xdr:col>
      <xdr:colOff>114300</xdr:colOff>
      <xdr:row>81</xdr:row>
      <xdr:rowOff>37193</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3924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76217</xdr:rowOff>
    </xdr:from>
    <xdr:ext cx="762000" cy="259045"/>
    <xdr:sp macro="" textlink="">
      <xdr:nvSpPr>
        <xdr:cNvPr id="370" name="公債費最大値テキスト">
          <a:extLst>
            <a:ext uri="{FF2B5EF4-FFF2-40B4-BE49-F238E27FC236}">
              <a16:creationId xmlns:a16="http://schemas.microsoft.com/office/drawing/2014/main" id="{00000000-0008-0000-0400-000072010000}"/>
            </a:ext>
          </a:extLst>
        </xdr:cNvPr>
        <xdr:cNvSpPr txBox="1"/>
      </xdr:nvSpPr>
      <xdr:spPr>
        <a:xfrm>
          <a:off x="4914900" y="1242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161290</xdr:rowOff>
    </xdr:from>
    <xdr:to>
      <xdr:col>24</xdr:col>
      <xdr:colOff>114300</xdr:colOff>
      <xdr:row>73</xdr:row>
      <xdr:rowOff>161290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2677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136798</xdr:rowOff>
    </xdr:from>
    <xdr:to>
      <xdr:col>24</xdr:col>
      <xdr:colOff>25400</xdr:colOff>
      <xdr:row>77</xdr:row>
      <xdr:rowOff>56787</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3987800" y="13166998"/>
          <a:ext cx="8382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116857</xdr:rowOff>
    </xdr:from>
    <xdr:ext cx="762000" cy="259045"/>
    <xdr:sp macro="" textlink="">
      <xdr:nvSpPr>
        <xdr:cNvPr id="373" name="公債費平均値テキスト">
          <a:extLst>
            <a:ext uri="{FF2B5EF4-FFF2-40B4-BE49-F238E27FC236}">
              <a16:creationId xmlns:a16="http://schemas.microsoft.com/office/drawing/2014/main" id="{00000000-0008-0000-0400-000075010000}"/>
            </a:ext>
          </a:extLst>
        </xdr:cNvPr>
        <xdr:cNvSpPr txBox="1"/>
      </xdr:nvSpPr>
      <xdr:spPr>
        <a:xfrm>
          <a:off x="4914900" y="13147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144780</xdr:rowOff>
    </xdr:from>
    <xdr:to>
      <xdr:col>24</xdr:col>
      <xdr:colOff>76200</xdr:colOff>
      <xdr:row>77</xdr:row>
      <xdr:rowOff>74930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4775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56787</xdr:rowOff>
    </xdr:from>
    <xdr:to>
      <xdr:col>19</xdr:col>
      <xdr:colOff>187325</xdr:colOff>
      <xdr:row>77</xdr:row>
      <xdr:rowOff>141695</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3098800" y="13258437"/>
          <a:ext cx="8890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19050</xdr:rowOff>
    </xdr:from>
    <xdr:to>
      <xdr:col>20</xdr:col>
      <xdr:colOff>38100</xdr:colOff>
      <xdr:row>77</xdr:row>
      <xdr:rowOff>120650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937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105427</xdr:rowOff>
    </xdr:from>
    <xdr:ext cx="7366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3606800" y="1330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141695</xdr:rowOff>
    </xdr:from>
    <xdr:to>
      <xdr:col>15</xdr:col>
      <xdr:colOff>98425</xdr:colOff>
      <xdr:row>78</xdr:row>
      <xdr:rowOff>35561</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flipV="1">
          <a:off x="2209800" y="13343345"/>
          <a:ext cx="889000" cy="65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58238</xdr:rowOff>
    </xdr:from>
    <xdr:to>
      <xdr:col>15</xdr:col>
      <xdr:colOff>149225</xdr:colOff>
      <xdr:row>77</xdr:row>
      <xdr:rowOff>159838</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3048000" y="1325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170015</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717800" y="1302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35561</xdr:rowOff>
    </xdr:from>
    <xdr:to>
      <xdr:col>11</xdr:col>
      <xdr:colOff>9525</xdr:colOff>
      <xdr:row>78</xdr:row>
      <xdr:rowOff>61686</xdr:rowOff>
    </xdr:to>
    <xdr:cxnSp macro="">
      <xdr:nvCxnSpPr>
        <xdr:cNvPr id="381" name="直線コネクタ 380">
          <a:extLst>
            <a:ext uri="{FF2B5EF4-FFF2-40B4-BE49-F238E27FC236}">
              <a16:creationId xmlns:a16="http://schemas.microsoft.com/office/drawing/2014/main" id="{00000000-0008-0000-0400-00007D010000}"/>
            </a:ext>
          </a:extLst>
        </xdr:cNvPr>
        <xdr:cNvCxnSpPr/>
      </xdr:nvCxnSpPr>
      <xdr:spPr>
        <a:xfrm flipV="1">
          <a:off x="1320800" y="13408661"/>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58238</xdr:rowOff>
    </xdr:from>
    <xdr:to>
      <xdr:col>11</xdr:col>
      <xdr:colOff>60325</xdr:colOff>
      <xdr:row>77</xdr:row>
      <xdr:rowOff>159838</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2159000" y="1325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170015</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828800" y="1302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58238</xdr:rowOff>
    </xdr:from>
    <xdr:to>
      <xdr:col>6</xdr:col>
      <xdr:colOff>171450</xdr:colOff>
      <xdr:row>77</xdr:row>
      <xdr:rowOff>159838</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1270000" y="1325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170015</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939800" y="1302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85998</xdr:rowOff>
    </xdr:from>
    <xdr:to>
      <xdr:col>24</xdr:col>
      <xdr:colOff>76200</xdr:colOff>
      <xdr:row>77</xdr:row>
      <xdr:rowOff>16148</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4775200" y="13116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102525</xdr:rowOff>
    </xdr:from>
    <xdr:ext cx="762000" cy="259045"/>
    <xdr:sp macro="" textlink="">
      <xdr:nvSpPr>
        <xdr:cNvPr id="392" name="公債費該当値テキスト">
          <a:extLst>
            <a:ext uri="{FF2B5EF4-FFF2-40B4-BE49-F238E27FC236}">
              <a16:creationId xmlns:a16="http://schemas.microsoft.com/office/drawing/2014/main" id="{00000000-0008-0000-0400-000088010000}"/>
            </a:ext>
          </a:extLst>
        </xdr:cNvPr>
        <xdr:cNvSpPr txBox="1"/>
      </xdr:nvSpPr>
      <xdr:spPr>
        <a:xfrm>
          <a:off x="4914900" y="12961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5987</xdr:rowOff>
    </xdr:from>
    <xdr:to>
      <xdr:col>20</xdr:col>
      <xdr:colOff>38100</xdr:colOff>
      <xdr:row>77</xdr:row>
      <xdr:rowOff>107587</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937000" y="13207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117764</xdr:rowOff>
    </xdr:from>
    <xdr:ext cx="7366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3606800" y="129765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90895</xdr:rowOff>
    </xdr:from>
    <xdr:to>
      <xdr:col>15</xdr:col>
      <xdr:colOff>149225</xdr:colOff>
      <xdr:row>78</xdr:row>
      <xdr:rowOff>21045</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048000" y="13292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5822</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2717800" y="13378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156211</xdr:rowOff>
    </xdr:from>
    <xdr:to>
      <xdr:col>11</xdr:col>
      <xdr:colOff>60325</xdr:colOff>
      <xdr:row>78</xdr:row>
      <xdr:rowOff>86361</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2159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71138</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828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10886</xdr:rowOff>
    </xdr:from>
    <xdr:to>
      <xdr:col>6</xdr:col>
      <xdr:colOff>171450</xdr:colOff>
      <xdr:row>78</xdr:row>
      <xdr:rowOff>112486</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1270000" y="13383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97263</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939800" y="13470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公債費以外の経常収支比率は</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78.6</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％、前年度比</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3.1</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ポイントの減となり、類似団体平均を</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ポイント上回る結果となった。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補助費等、扶助費及び特別会計への繰出金は、引き続き増加していくことが見込まれるため、第４次行財政改革大綱の評価指標の一つとして経常収支比率を設定し、市民サービスの維持・向上と持続可能で自立的な行財政運営の確立を目指して、行財政改革に取り組む。</a:t>
          </a:r>
        </a:p>
      </xdr:txBody>
    </xdr:sp>
    <xdr:clientData/>
  </xdr:twoCellAnchor>
  <xdr:oneCellAnchor>
    <xdr:from>
      <xdr:col>62</xdr:col>
      <xdr:colOff>6350</xdr:colOff>
      <xdr:row>69</xdr:row>
      <xdr:rowOff>107950</xdr:rowOff>
    </xdr:from>
    <xdr:ext cx="298543" cy="225703"/>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a:extLst>
            <a:ext uri="{FF2B5EF4-FFF2-40B4-BE49-F238E27FC236}">
              <a16:creationId xmlns:a16="http://schemas.microsoft.com/office/drawing/2014/main" id="{00000000-0008-0000-0400-0000A7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98425</xdr:rowOff>
    </xdr:from>
    <xdr:to>
      <xdr:col>82</xdr:col>
      <xdr:colOff>107950</xdr:colOff>
      <xdr:row>80</xdr:row>
      <xdr:rowOff>69850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6510000" y="12614275"/>
          <a:ext cx="0" cy="1171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41927</xdr:rowOff>
    </xdr:from>
    <xdr:ext cx="762000" cy="259045"/>
    <xdr:sp macro="" textlink="">
      <xdr:nvSpPr>
        <xdr:cNvPr id="425" name="公債費以外最小値テキスト">
          <a:extLst>
            <a:ext uri="{FF2B5EF4-FFF2-40B4-BE49-F238E27FC236}">
              <a16:creationId xmlns:a16="http://schemas.microsoft.com/office/drawing/2014/main" id="{00000000-0008-0000-0400-0000A9010000}"/>
            </a:ext>
          </a:extLst>
        </xdr:cNvPr>
        <xdr:cNvSpPr txBox="1"/>
      </xdr:nvSpPr>
      <xdr:spPr>
        <a:xfrm>
          <a:off x="16598900" y="1375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69850</xdr:rowOff>
    </xdr:from>
    <xdr:to>
      <xdr:col>82</xdr:col>
      <xdr:colOff>196850</xdr:colOff>
      <xdr:row>80</xdr:row>
      <xdr:rowOff>69850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3785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13352</xdr:rowOff>
    </xdr:from>
    <xdr:ext cx="762000" cy="259045"/>
    <xdr:sp macro="" textlink="">
      <xdr:nvSpPr>
        <xdr:cNvPr id="427" name="公債費以外最大値テキスト">
          <a:extLst>
            <a:ext uri="{FF2B5EF4-FFF2-40B4-BE49-F238E27FC236}">
              <a16:creationId xmlns:a16="http://schemas.microsoft.com/office/drawing/2014/main" id="{00000000-0008-0000-0400-0000AB010000}"/>
            </a:ext>
          </a:extLst>
        </xdr:cNvPr>
        <xdr:cNvSpPr txBox="1"/>
      </xdr:nvSpPr>
      <xdr:spPr>
        <a:xfrm>
          <a:off x="16598900" y="12357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98425</xdr:rowOff>
    </xdr:from>
    <xdr:to>
      <xdr:col>82</xdr:col>
      <xdr:colOff>196850</xdr:colOff>
      <xdr:row>73</xdr:row>
      <xdr:rowOff>98425</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2614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161289</xdr:rowOff>
    </xdr:from>
    <xdr:to>
      <xdr:col>82</xdr:col>
      <xdr:colOff>107950</xdr:colOff>
      <xdr:row>77</xdr:row>
      <xdr:rowOff>167005</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5671800" y="13191489"/>
          <a:ext cx="838200" cy="177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69867</xdr:rowOff>
    </xdr:from>
    <xdr:ext cx="762000" cy="259045"/>
    <xdr:sp macro="" textlink="">
      <xdr:nvSpPr>
        <xdr:cNvPr id="430" name="公債費以外平均値テキスト">
          <a:extLst>
            <a:ext uri="{FF2B5EF4-FFF2-40B4-BE49-F238E27FC236}">
              <a16:creationId xmlns:a16="http://schemas.microsoft.com/office/drawing/2014/main" id="{00000000-0008-0000-0400-0000AE010000}"/>
            </a:ext>
          </a:extLst>
        </xdr:cNvPr>
        <xdr:cNvSpPr txBox="1"/>
      </xdr:nvSpPr>
      <xdr:spPr>
        <a:xfrm>
          <a:off x="16598900" y="12928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53339</xdr:rowOff>
    </xdr:from>
    <xdr:to>
      <xdr:col>82</xdr:col>
      <xdr:colOff>158750</xdr:colOff>
      <xdr:row>76</xdr:row>
      <xdr:rowOff>154939</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6459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155575</xdr:rowOff>
    </xdr:from>
    <xdr:to>
      <xdr:col>78</xdr:col>
      <xdr:colOff>69850</xdr:colOff>
      <xdr:row>77</xdr:row>
      <xdr:rowOff>167005</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4782800" y="1335722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64770</xdr:rowOff>
    </xdr:from>
    <xdr:to>
      <xdr:col>78</xdr:col>
      <xdr:colOff>120650</xdr:colOff>
      <xdr:row>77</xdr:row>
      <xdr:rowOff>166370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5621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5097</xdr:rowOff>
    </xdr:from>
    <xdr:ext cx="7366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290800" y="1303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109855</xdr:rowOff>
    </xdr:from>
    <xdr:to>
      <xdr:col>73</xdr:col>
      <xdr:colOff>180975</xdr:colOff>
      <xdr:row>77</xdr:row>
      <xdr:rowOff>155575</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893800" y="1331150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87630</xdr:rowOff>
    </xdr:from>
    <xdr:to>
      <xdr:col>74</xdr:col>
      <xdr:colOff>31750</xdr:colOff>
      <xdr:row>78</xdr:row>
      <xdr:rowOff>17780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4732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27957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401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75564</xdr:rowOff>
    </xdr:from>
    <xdr:to>
      <xdr:col>69</xdr:col>
      <xdr:colOff>92075</xdr:colOff>
      <xdr:row>77</xdr:row>
      <xdr:rowOff>109855</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3004800" y="13277214"/>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41911</xdr:rowOff>
    </xdr:from>
    <xdr:to>
      <xdr:col>69</xdr:col>
      <xdr:colOff>142875</xdr:colOff>
      <xdr:row>77</xdr:row>
      <xdr:rowOff>143511</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3843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153688</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512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161925</xdr:rowOff>
    </xdr:from>
    <xdr:to>
      <xdr:col>65</xdr:col>
      <xdr:colOff>53975</xdr:colOff>
      <xdr:row>77</xdr:row>
      <xdr:rowOff>92075</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2954000" y="13192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102252</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623800" y="12961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110489</xdr:rowOff>
    </xdr:from>
    <xdr:to>
      <xdr:col>82</xdr:col>
      <xdr:colOff>158750</xdr:colOff>
      <xdr:row>77</xdr:row>
      <xdr:rowOff>40639</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6459200" y="1314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82566</xdr:rowOff>
    </xdr:from>
    <xdr:ext cx="762000" cy="259045"/>
    <xdr:sp macro="" textlink="">
      <xdr:nvSpPr>
        <xdr:cNvPr id="449" name="公債費以外該当値テキスト">
          <a:extLst>
            <a:ext uri="{FF2B5EF4-FFF2-40B4-BE49-F238E27FC236}">
              <a16:creationId xmlns:a16="http://schemas.microsoft.com/office/drawing/2014/main" id="{00000000-0008-0000-0400-0000C1010000}"/>
            </a:ext>
          </a:extLst>
        </xdr:cNvPr>
        <xdr:cNvSpPr txBox="1"/>
      </xdr:nvSpPr>
      <xdr:spPr>
        <a:xfrm>
          <a:off x="16598900" y="13112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116205</xdr:rowOff>
    </xdr:from>
    <xdr:to>
      <xdr:col>78</xdr:col>
      <xdr:colOff>120650</xdr:colOff>
      <xdr:row>78</xdr:row>
      <xdr:rowOff>46355</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5621000" y="13317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31132</xdr:rowOff>
    </xdr:from>
    <xdr:ext cx="7366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290800" y="134042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104775</xdr:rowOff>
    </xdr:from>
    <xdr:to>
      <xdr:col>74</xdr:col>
      <xdr:colOff>31750</xdr:colOff>
      <xdr:row>78</xdr:row>
      <xdr:rowOff>34925</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4732000" y="13306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19702</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4401800" y="13392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59055</xdr:rowOff>
    </xdr:from>
    <xdr:to>
      <xdr:col>69</xdr:col>
      <xdr:colOff>142875</xdr:colOff>
      <xdr:row>77</xdr:row>
      <xdr:rowOff>160655</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3843000" y="13260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145432</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512800" y="13347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24764</xdr:rowOff>
    </xdr:from>
    <xdr:to>
      <xdr:col>65</xdr:col>
      <xdr:colOff>53975</xdr:colOff>
      <xdr:row>77</xdr:row>
      <xdr:rowOff>126364</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2954000" y="13226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111141</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2623800" y="13312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東京都西東京市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8318</xdr:rowOff>
    </xdr:from>
    <xdr:to>
      <xdr:col>29</xdr:col>
      <xdr:colOff>127000</xdr:colOff>
      <xdr:row>20</xdr:row>
      <xdr:rowOff>123647</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284793"/>
          <a:ext cx="0" cy="131547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95724</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57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123647</xdr:rowOff>
    </xdr:from>
    <xdr:to>
      <xdr:col>30</xdr:col>
      <xdr:colOff>25400</xdr:colOff>
      <xdr:row>20</xdr:row>
      <xdr:rowOff>123647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6002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94695</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2028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8318</xdr:rowOff>
    </xdr:from>
    <xdr:to>
      <xdr:col>30</xdr:col>
      <xdr:colOff>25400</xdr:colOff>
      <xdr:row>13</xdr:row>
      <xdr:rowOff>8318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2847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142430</xdr:rowOff>
    </xdr:from>
    <xdr:to>
      <xdr:col>29</xdr:col>
      <xdr:colOff>127000</xdr:colOff>
      <xdr:row>19</xdr:row>
      <xdr:rowOff>144297</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003800" y="3447605"/>
          <a:ext cx="647700" cy="18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54703</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8455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38176</xdr:rowOff>
    </xdr:from>
    <xdr:to>
      <xdr:col>29</xdr:col>
      <xdr:colOff>177800</xdr:colOff>
      <xdr:row>17</xdr:row>
      <xdr:rowOff>139776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30004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142430</xdr:rowOff>
    </xdr:from>
    <xdr:to>
      <xdr:col>26</xdr:col>
      <xdr:colOff>50800</xdr:colOff>
      <xdr:row>20</xdr:row>
      <xdr:rowOff>31864</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447605"/>
          <a:ext cx="698500" cy="608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47815</xdr:rowOff>
    </xdr:from>
    <xdr:to>
      <xdr:col>26</xdr:col>
      <xdr:colOff>101600</xdr:colOff>
      <xdr:row>17</xdr:row>
      <xdr:rowOff>149415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30100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159592</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789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20</xdr:row>
      <xdr:rowOff>660</xdr:rowOff>
    </xdr:from>
    <xdr:to>
      <xdr:col>22</xdr:col>
      <xdr:colOff>114300</xdr:colOff>
      <xdr:row>20</xdr:row>
      <xdr:rowOff>31864</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a:off x="3606800" y="3477285"/>
          <a:ext cx="698500" cy="312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91973</xdr:rowOff>
    </xdr:from>
    <xdr:to>
      <xdr:col>22</xdr:col>
      <xdr:colOff>165100</xdr:colOff>
      <xdr:row>18</xdr:row>
      <xdr:rowOff>22123</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0542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32300</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823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159880</xdr:rowOff>
    </xdr:from>
    <xdr:to>
      <xdr:col>18</xdr:col>
      <xdr:colOff>177800</xdr:colOff>
      <xdr:row>20</xdr:row>
      <xdr:rowOff>660</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3465055"/>
          <a:ext cx="698500" cy="122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116091</xdr:rowOff>
    </xdr:from>
    <xdr:to>
      <xdr:col>19</xdr:col>
      <xdr:colOff>38100</xdr:colOff>
      <xdr:row>18</xdr:row>
      <xdr:rowOff>46241</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783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56418</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847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83134</xdr:rowOff>
    </xdr:from>
    <xdr:to>
      <xdr:col>15</xdr:col>
      <xdr:colOff>101600</xdr:colOff>
      <xdr:row>18</xdr:row>
      <xdr:rowOff>13284</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454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23461</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814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93497</xdr:rowOff>
    </xdr:from>
    <xdr:to>
      <xdr:col>29</xdr:col>
      <xdr:colOff>177800</xdr:colOff>
      <xdr:row>20</xdr:row>
      <xdr:rowOff>23647</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3986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19</xdr:row>
      <xdr:rowOff>65574</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370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91630</xdr:rowOff>
    </xdr:from>
    <xdr:to>
      <xdr:col>26</xdr:col>
      <xdr:colOff>101600</xdr:colOff>
      <xdr:row>20</xdr:row>
      <xdr:rowOff>21780</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3968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20</xdr:row>
      <xdr:rowOff>6557</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4831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152514</xdr:rowOff>
    </xdr:from>
    <xdr:to>
      <xdr:col>22</xdr:col>
      <xdr:colOff>165100</xdr:colOff>
      <xdr:row>20</xdr:row>
      <xdr:rowOff>82664</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4576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20</xdr:row>
      <xdr:rowOff>67441</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544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121310</xdr:rowOff>
    </xdr:from>
    <xdr:to>
      <xdr:col>19</xdr:col>
      <xdr:colOff>38100</xdr:colOff>
      <xdr:row>20</xdr:row>
      <xdr:rowOff>51460</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4264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36237</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51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109080</xdr:rowOff>
    </xdr:from>
    <xdr:to>
      <xdr:col>15</xdr:col>
      <xdr:colOff>101600</xdr:colOff>
      <xdr:row>20</xdr:row>
      <xdr:rowOff>39230</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4142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24007</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500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241529</xdr:rowOff>
    </xdr:from>
    <xdr:to>
      <xdr:col>29</xdr:col>
      <xdr:colOff>127000</xdr:colOff>
      <xdr:row>37</xdr:row>
      <xdr:rowOff>244310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166079"/>
          <a:ext cx="0" cy="120293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216387</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341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244310</xdr:rowOff>
    </xdr:from>
    <xdr:to>
      <xdr:col>30</xdr:col>
      <xdr:colOff>25400</xdr:colOff>
      <xdr:row>37</xdr:row>
      <xdr:rowOff>244310</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3690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156456</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909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241529</xdr:rowOff>
    </xdr:from>
    <xdr:to>
      <xdr:col>30</xdr:col>
      <xdr:colOff>25400</xdr:colOff>
      <xdr:row>33</xdr:row>
      <xdr:rowOff>241529</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1660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43790</xdr:rowOff>
    </xdr:from>
    <xdr:to>
      <xdr:col>29</xdr:col>
      <xdr:colOff>127000</xdr:colOff>
      <xdr:row>36</xdr:row>
      <xdr:rowOff>73660</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003800" y="6997040"/>
          <a:ext cx="647700" cy="298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97565</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707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252488</xdr:rowOff>
    </xdr:from>
    <xdr:to>
      <xdr:col>29</xdr:col>
      <xdr:colOff>177800</xdr:colOff>
      <xdr:row>36</xdr:row>
      <xdr:rowOff>11188</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862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66840</xdr:rowOff>
    </xdr:from>
    <xdr:to>
      <xdr:col>26</xdr:col>
      <xdr:colOff>50800</xdr:colOff>
      <xdr:row>36</xdr:row>
      <xdr:rowOff>73660</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4305300" y="7020090"/>
          <a:ext cx="698500" cy="68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278854</xdr:rowOff>
    </xdr:from>
    <xdr:to>
      <xdr:col>26</xdr:col>
      <xdr:colOff>101600</xdr:colOff>
      <xdr:row>36</xdr:row>
      <xdr:rowOff>37554</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8892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47731</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658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66840</xdr:rowOff>
    </xdr:from>
    <xdr:to>
      <xdr:col>22</xdr:col>
      <xdr:colOff>114300</xdr:colOff>
      <xdr:row>36</xdr:row>
      <xdr:rowOff>102464</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3606800" y="7020090"/>
          <a:ext cx="698500" cy="356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267348</xdr:rowOff>
    </xdr:from>
    <xdr:to>
      <xdr:col>22</xdr:col>
      <xdr:colOff>165100</xdr:colOff>
      <xdr:row>36</xdr:row>
      <xdr:rowOff>26048</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8776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36225</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646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102464</xdr:rowOff>
    </xdr:from>
    <xdr:to>
      <xdr:col>18</xdr:col>
      <xdr:colOff>177800</xdr:colOff>
      <xdr:row>36</xdr:row>
      <xdr:rowOff>164567</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2908300" y="7055714"/>
          <a:ext cx="698500" cy="621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279044</xdr:rowOff>
    </xdr:from>
    <xdr:to>
      <xdr:col>19</xdr:col>
      <xdr:colOff>38100</xdr:colOff>
      <xdr:row>36</xdr:row>
      <xdr:rowOff>37744</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889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47921</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658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274548</xdr:rowOff>
    </xdr:from>
    <xdr:to>
      <xdr:col>15</xdr:col>
      <xdr:colOff>101600</xdr:colOff>
      <xdr:row>36</xdr:row>
      <xdr:rowOff>33248</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884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43425</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653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335890</xdr:rowOff>
    </xdr:from>
    <xdr:to>
      <xdr:col>29</xdr:col>
      <xdr:colOff>177800</xdr:colOff>
      <xdr:row>36</xdr:row>
      <xdr:rowOff>94590</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9462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307967</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91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22860</xdr:rowOff>
    </xdr:from>
    <xdr:to>
      <xdr:col>26</xdr:col>
      <xdr:colOff>101600</xdr:colOff>
      <xdr:row>36</xdr:row>
      <xdr:rowOff>124460</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9761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109237</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7062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16040</xdr:rowOff>
    </xdr:from>
    <xdr:to>
      <xdr:col>22</xdr:col>
      <xdr:colOff>165100</xdr:colOff>
      <xdr:row>36</xdr:row>
      <xdr:rowOff>117640</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9692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102417</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7055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51664</xdr:rowOff>
    </xdr:from>
    <xdr:to>
      <xdr:col>19</xdr:col>
      <xdr:colOff>38100</xdr:colOff>
      <xdr:row>36</xdr:row>
      <xdr:rowOff>153264</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70049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138041</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709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113767</xdr:rowOff>
    </xdr:from>
    <xdr:to>
      <xdr:col>15</xdr:col>
      <xdr:colOff>101600</xdr:colOff>
      <xdr:row>37</xdr:row>
      <xdr:rowOff>43917</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70670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28694</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715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東京都西東京市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205,805
201,162
15.75
85,173,925
80,334,621
3,811,729
42,014,740
53,052,164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2.3
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47052</xdr:rowOff>
    </xdr:from>
    <xdr:to>
      <xdr:col>24</xdr:col>
      <xdr:colOff>62865</xdr:colOff>
      <xdr:row>38</xdr:row>
      <xdr:rowOff>110896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362002"/>
          <a:ext cx="1270" cy="1263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114723</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29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110896</xdr:rowOff>
    </xdr:from>
    <xdr:to>
      <xdr:col>24</xdr:col>
      <xdr:colOff>152400</xdr:colOff>
      <xdr:row>38</xdr:row>
      <xdr:rowOff>110896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625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165179</xdr:rowOff>
    </xdr:from>
    <xdr:ext cx="534377"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137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47052</xdr:rowOff>
    </xdr:from>
    <xdr:to>
      <xdr:col>24</xdr:col>
      <xdr:colOff>152400</xdr:colOff>
      <xdr:row>31</xdr:row>
      <xdr:rowOff>47052</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362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64001</xdr:rowOff>
    </xdr:from>
    <xdr:to>
      <xdr:col>24</xdr:col>
      <xdr:colOff>63500</xdr:colOff>
      <xdr:row>37</xdr:row>
      <xdr:rowOff>86240</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3797300" y="6407651"/>
          <a:ext cx="838200" cy="22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66253</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8955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43376</xdr:rowOff>
    </xdr:from>
    <xdr:to>
      <xdr:col>24</xdr:col>
      <xdr:colOff>114300</xdr:colOff>
      <xdr:row>35</xdr:row>
      <xdr:rowOff>144976</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044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64001</xdr:rowOff>
    </xdr:from>
    <xdr:to>
      <xdr:col>19</xdr:col>
      <xdr:colOff>177800</xdr:colOff>
      <xdr:row>37</xdr:row>
      <xdr:rowOff>128401</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407651"/>
          <a:ext cx="889000" cy="64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57908</xdr:rowOff>
    </xdr:from>
    <xdr:to>
      <xdr:col>20</xdr:col>
      <xdr:colOff>38100</xdr:colOff>
      <xdr:row>35</xdr:row>
      <xdr:rowOff>159508</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058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4585</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833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71610</xdr:rowOff>
    </xdr:from>
    <xdr:to>
      <xdr:col>15</xdr:col>
      <xdr:colOff>50800</xdr:colOff>
      <xdr:row>37</xdr:row>
      <xdr:rowOff>128401</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2019300" y="6415260"/>
          <a:ext cx="889000" cy="56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33220</xdr:rowOff>
    </xdr:from>
    <xdr:to>
      <xdr:col>15</xdr:col>
      <xdr:colOff>101600</xdr:colOff>
      <xdr:row>36</xdr:row>
      <xdr:rowOff>134820</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205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151347</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980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71610</xdr:rowOff>
    </xdr:from>
    <xdr:to>
      <xdr:col>10</xdr:col>
      <xdr:colOff>114300</xdr:colOff>
      <xdr:row>37</xdr:row>
      <xdr:rowOff>105279</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415260"/>
          <a:ext cx="889000" cy="33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37367</xdr:rowOff>
    </xdr:from>
    <xdr:to>
      <xdr:col>10</xdr:col>
      <xdr:colOff>165100</xdr:colOff>
      <xdr:row>36</xdr:row>
      <xdr:rowOff>138967</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209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155494</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5984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36094</xdr:rowOff>
    </xdr:from>
    <xdr:to>
      <xdr:col>6</xdr:col>
      <xdr:colOff>38100</xdr:colOff>
      <xdr:row>36</xdr:row>
      <xdr:rowOff>137694</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208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154221</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5983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35440</xdr:rowOff>
    </xdr:from>
    <xdr:to>
      <xdr:col>24</xdr:col>
      <xdr:colOff>114300</xdr:colOff>
      <xdr:row>37</xdr:row>
      <xdr:rowOff>137040</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37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13867</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357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13201</xdr:rowOff>
    </xdr:from>
    <xdr:to>
      <xdr:col>20</xdr:col>
      <xdr:colOff>38100</xdr:colOff>
      <xdr:row>37</xdr:row>
      <xdr:rowOff>114801</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356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105928</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449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77601</xdr:rowOff>
    </xdr:from>
    <xdr:to>
      <xdr:col>15</xdr:col>
      <xdr:colOff>101600</xdr:colOff>
      <xdr:row>38</xdr:row>
      <xdr:rowOff>7751</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421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170328</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51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20810</xdr:rowOff>
    </xdr:from>
    <xdr:to>
      <xdr:col>10</xdr:col>
      <xdr:colOff>165100</xdr:colOff>
      <xdr:row>37</xdr:row>
      <xdr:rowOff>122410</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36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113537</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457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54479</xdr:rowOff>
    </xdr:from>
    <xdr:to>
      <xdr:col>6</xdr:col>
      <xdr:colOff>38100</xdr:colOff>
      <xdr:row>37</xdr:row>
      <xdr:rowOff>156079</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39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147207</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490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145624</xdr:rowOff>
    </xdr:from>
    <xdr:to>
      <xdr:col>24</xdr:col>
      <xdr:colOff>62865</xdr:colOff>
      <xdr:row>59</xdr:row>
      <xdr:rowOff>104324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718124"/>
          <a:ext cx="1270" cy="1501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108151</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223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104324</xdr:rowOff>
    </xdr:from>
    <xdr:to>
      <xdr:col>24</xdr:col>
      <xdr:colOff>152400</xdr:colOff>
      <xdr:row>59</xdr:row>
      <xdr:rowOff>104324</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219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92301</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493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145624</xdr:rowOff>
    </xdr:from>
    <xdr:to>
      <xdr:col>24</xdr:col>
      <xdr:colOff>152400</xdr:colOff>
      <xdr:row>50</xdr:row>
      <xdr:rowOff>145624</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718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169494</xdr:rowOff>
    </xdr:from>
    <xdr:to>
      <xdr:col>24</xdr:col>
      <xdr:colOff>63500</xdr:colOff>
      <xdr:row>57</xdr:row>
      <xdr:rowOff>4178</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599244"/>
          <a:ext cx="838200" cy="177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163777</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5935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13900</xdr:rowOff>
    </xdr:from>
    <xdr:to>
      <xdr:col>24</xdr:col>
      <xdr:colOff>114300</xdr:colOff>
      <xdr:row>56</xdr:row>
      <xdr:rowOff>115500</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6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4178</xdr:rowOff>
    </xdr:from>
    <xdr:to>
      <xdr:col>19</xdr:col>
      <xdr:colOff>177800</xdr:colOff>
      <xdr:row>57</xdr:row>
      <xdr:rowOff>109201</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776828"/>
          <a:ext cx="889000" cy="105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15005</xdr:rowOff>
    </xdr:from>
    <xdr:to>
      <xdr:col>20</xdr:col>
      <xdr:colOff>38100</xdr:colOff>
      <xdr:row>57</xdr:row>
      <xdr:rowOff>116605</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78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107732</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880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109201</xdr:rowOff>
    </xdr:from>
    <xdr:to>
      <xdr:col>15</xdr:col>
      <xdr:colOff>50800</xdr:colOff>
      <xdr:row>57</xdr:row>
      <xdr:rowOff>116154</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881851"/>
          <a:ext cx="889000" cy="6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87605</xdr:rowOff>
    </xdr:from>
    <xdr:to>
      <xdr:col>15</xdr:col>
      <xdr:colOff>101600</xdr:colOff>
      <xdr:row>58</xdr:row>
      <xdr:rowOff>17755</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860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8882</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952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111696</xdr:rowOff>
    </xdr:from>
    <xdr:to>
      <xdr:col>10</xdr:col>
      <xdr:colOff>114300</xdr:colOff>
      <xdr:row>57</xdr:row>
      <xdr:rowOff>116154</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a:off x="1130300" y="9884346"/>
          <a:ext cx="889000" cy="4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140297</xdr:rowOff>
    </xdr:from>
    <xdr:to>
      <xdr:col>10</xdr:col>
      <xdr:colOff>165100</xdr:colOff>
      <xdr:row>58</xdr:row>
      <xdr:rowOff>70447</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91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61574</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1000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44132</xdr:rowOff>
    </xdr:from>
    <xdr:to>
      <xdr:col>6</xdr:col>
      <xdr:colOff>38100</xdr:colOff>
      <xdr:row>57</xdr:row>
      <xdr:rowOff>145732</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816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162259</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592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118694</xdr:rowOff>
    </xdr:from>
    <xdr:to>
      <xdr:col>24</xdr:col>
      <xdr:colOff>114300</xdr:colOff>
      <xdr:row>56</xdr:row>
      <xdr:rowOff>48844</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54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141571</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399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124828</xdr:rowOff>
    </xdr:from>
    <xdr:to>
      <xdr:col>20</xdr:col>
      <xdr:colOff>38100</xdr:colOff>
      <xdr:row>57</xdr:row>
      <xdr:rowOff>54978</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726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71505</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501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58401</xdr:rowOff>
    </xdr:from>
    <xdr:to>
      <xdr:col>15</xdr:col>
      <xdr:colOff>101600</xdr:colOff>
      <xdr:row>57</xdr:row>
      <xdr:rowOff>160001</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831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5078</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606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65354</xdr:rowOff>
    </xdr:from>
    <xdr:to>
      <xdr:col>10</xdr:col>
      <xdr:colOff>165100</xdr:colOff>
      <xdr:row>57</xdr:row>
      <xdr:rowOff>166954</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838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12031</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613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60896</xdr:rowOff>
    </xdr:from>
    <xdr:to>
      <xdr:col>6</xdr:col>
      <xdr:colOff>38100</xdr:colOff>
      <xdr:row>57</xdr:row>
      <xdr:rowOff>162496</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833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153623</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926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75</xdr:row>
      <xdr:rowOff>54627</xdr:rowOff>
    </xdr:from>
    <xdr:ext cx="46717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94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59233</xdr:rowOff>
    </xdr:from>
    <xdr:to>
      <xdr:col>24</xdr:col>
      <xdr:colOff>62865</xdr:colOff>
      <xdr:row>78</xdr:row>
      <xdr:rowOff>99924</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060733"/>
          <a:ext cx="1270" cy="1412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103751</xdr:rowOff>
    </xdr:from>
    <xdr:ext cx="378565"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4768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99924</xdr:rowOff>
    </xdr:from>
    <xdr:to>
      <xdr:col>24</xdr:col>
      <xdr:colOff>152400</xdr:colOff>
      <xdr:row>78</xdr:row>
      <xdr:rowOff>99924</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473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5910</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1835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59233</xdr:rowOff>
    </xdr:from>
    <xdr:to>
      <xdr:col>24</xdr:col>
      <xdr:colOff>152400</xdr:colOff>
      <xdr:row>70</xdr:row>
      <xdr:rowOff>59233</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060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48261</xdr:rowOff>
    </xdr:from>
    <xdr:to>
      <xdr:col>24</xdr:col>
      <xdr:colOff>63500</xdr:colOff>
      <xdr:row>78</xdr:row>
      <xdr:rowOff>48626</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3797300" y="13421361"/>
          <a:ext cx="838200" cy="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311</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30305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148884</xdr:rowOff>
    </xdr:from>
    <xdr:to>
      <xdr:col>24</xdr:col>
      <xdr:colOff>114300</xdr:colOff>
      <xdr:row>77</xdr:row>
      <xdr:rowOff>79034</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179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47346</xdr:rowOff>
    </xdr:from>
    <xdr:to>
      <xdr:col>19</xdr:col>
      <xdr:colOff>177800</xdr:colOff>
      <xdr:row>78</xdr:row>
      <xdr:rowOff>48626</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2908300" y="13420446"/>
          <a:ext cx="889000" cy="1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156383</xdr:rowOff>
    </xdr:from>
    <xdr:to>
      <xdr:col>20</xdr:col>
      <xdr:colOff>38100</xdr:colOff>
      <xdr:row>77</xdr:row>
      <xdr:rowOff>86533</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18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103060</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2961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47346</xdr:rowOff>
    </xdr:from>
    <xdr:to>
      <xdr:col>15</xdr:col>
      <xdr:colOff>50800</xdr:colOff>
      <xdr:row>78</xdr:row>
      <xdr:rowOff>51095</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2019300" y="13420446"/>
          <a:ext cx="889000" cy="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158304</xdr:rowOff>
    </xdr:from>
    <xdr:to>
      <xdr:col>15</xdr:col>
      <xdr:colOff>101600</xdr:colOff>
      <xdr:row>77</xdr:row>
      <xdr:rowOff>88454</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188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104980</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2963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40487</xdr:rowOff>
    </xdr:from>
    <xdr:to>
      <xdr:col>10</xdr:col>
      <xdr:colOff>114300</xdr:colOff>
      <xdr:row>78</xdr:row>
      <xdr:rowOff>51095</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a:off x="1130300" y="13413587"/>
          <a:ext cx="889000" cy="10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165069</xdr:rowOff>
    </xdr:from>
    <xdr:to>
      <xdr:col>10</xdr:col>
      <xdr:colOff>165100</xdr:colOff>
      <xdr:row>77</xdr:row>
      <xdr:rowOff>95219</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195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111747</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2970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145593</xdr:rowOff>
    </xdr:from>
    <xdr:to>
      <xdr:col>6</xdr:col>
      <xdr:colOff>38100</xdr:colOff>
      <xdr:row>77</xdr:row>
      <xdr:rowOff>75743</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175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92270</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2951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168911</xdr:rowOff>
    </xdr:from>
    <xdr:to>
      <xdr:col>24</xdr:col>
      <xdr:colOff>114300</xdr:colOff>
      <xdr:row>78</xdr:row>
      <xdr:rowOff>99061</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37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83838</xdr:rowOff>
    </xdr:from>
    <xdr:ext cx="469744"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3285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169276</xdr:rowOff>
    </xdr:from>
    <xdr:to>
      <xdr:col>20</xdr:col>
      <xdr:colOff>38100</xdr:colOff>
      <xdr:row>78</xdr:row>
      <xdr:rowOff>99426</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37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78</xdr:row>
      <xdr:rowOff>90553</xdr:rowOff>
    </xdr:from>
    <xdr:ext cx="378565"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608017" y="134636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167996</xdr:rowOff>
    </xdr:from>
    <xdr:to>
      <xdr:col>15</xdr:col>
      <xdr:colOff>101600</xdr:colOff>
      <xdr:row>78</xdr:row>
      <xdr:rowOff>98146</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369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89273</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428" y="13462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295</xdr:rowOff>
    </xdr:from>
    <xdr:to>
      <xdr:col>10</xdr:col>
      <xdr:colOff>165100</xdr:colOff>
      <xdr:row>78</xdr:row>
      <xdr:rowOff>101895</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37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78</xdr:row>
      <xdr:rowOff>93022</xdr:rowOff>
    </xdr:from>
    <xdr:ext cx="378565"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830017" y="134661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161137</xdr:rowOff>
    </xdr:from>
    <xdr:to>
      <xdr:col>6</xdr:col>
      <xdr:colOff>38100</xdr:colOff>
      <xdr:row>78</xdr:row>
      <xdr:rowOff>91287</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362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82414</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8" y="13455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94450</xdr:rowOff>
    </xdr:from>
    <xdr:to>
      <xdr:col>24</xdr:col>
      <xdr:colOff>62865</xdr:colOff>
      <xdr:row>98</xdr:row>
      <xdr:rowOff>111240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524950"/>
          <a:ext cx="1270" cy="1388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115067</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6917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111240</xdr:rowOff>
    </xdr:from>
    <xdr:to>
      <xdr:col>24</xdr:col>
      <xdr:colOff>152400</xdr:colOff>
      <xdr:row>98</xdr:row>
      <xdr:rowOff>111240</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6913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41127</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300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94450</xdr:rowOff>
    </xdr:from>
    <xdr:to>
      <xdr:col>24</xdr:col>
      <xdr:colOff>152400</xdr:colOff>
      <xdr:row>90</xdr:row>
      <xdr:rowOff>94450</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524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46101</xdr:rowOff>
    </xdr:from>
    <xdr:to>
      <xdr:col>24</xdr:col>
      <xdr:colOff>63500</xdr:colOff>
      <xdr:row>97</xdr:row>
      <xdr:rowOff>149073</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3797300" y="16505301"/>
          <a:ext cx="838200" cy="274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14291</xdr:rowOff>
    </xdr:from>
    <xdr:ext cx="599010"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3020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162864</xdr:rowOff>
    </xdr:from>
    <xdr:to>
      <xdr:col>24</xdr:col>
      <xdr:colOff>114300</xdr:colOff>
      <xdr:row>96</xdr:row>
      <xdr:rowOff>93014</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450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149073</xdr:rowOff>
    </xdr:from>
    <xdr:to>
      <xdr:col>19</xdr:col>
      <xdr:colOff>177800</xdr:colOff>
      <xdr:row>98</xdr:row>
      <xdr:rowOff>23622</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779723"/>
          <a:ext cx="889000" cy="45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116700</xdr:rowOff>
    </xdr:from>
    <xdr:to>
      <xdr:col>20</xdr:col>
      <xdr:colOff>38100</xdr:colOff>
      <xdr:row>98</xdr:row>
      <xdr:rowOff>46850</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74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98</xdr:row>
      <xdr:rowOff>37977</xdr:rowOff>
    </xdr:from>
    <xdr:ext cx="599010"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497795" y="16840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23622</xdr:rowOff>
    </xdr:from>
    <xdr:to>
      <xdr:col>15</xdr:col>
      <xdr:colOff>50800</xdr:colOff>
      <xdr:row>98</xdr:row>
      <xdr:rowOff>48527</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6825722"/>
          <a:ext cx="889000" cy="2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9703</xdr:rowOff>
    </xdr:from>
    <xdr:to>
      <xdr:col>15</xdr:col>
      <xdr:colOff>101600</xdr:colOff>
      <xdr:row>98</xdr:row>
      <xdr:rowOff>111303</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811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102430</xdr:rowOff>
    </xdr:from>
    <xdr:ext cx="59901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08795" y="16904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48527</xdr:rowOff>
    </xdr:from>
    <xdr:to>
      <xdr:col>10</xdr:col>
      <xdr:colOff>114300</xdr:colOff>
      <xdr:row>98</xdr:row>
      <xdr:rowOff>53315</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850627"/>
          <a:ext cx="889000" cy="4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72961</xdr:rowOff>
    </xdr:from>
    <xdr:to>
      <xdr:col>10</xdr:col>
      <xdr:colOff>165100</xdr:colOff>
      <xdr:row>99</xdr:row>
      <xdr:rowOff>3111</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875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165688</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2111" y="16967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94475</xdr:rowOff>
    </xdr:from>
    <xdr:to>
      <xdr:col>6</xdr:col>
      <xdr:colOff>38100</xdr:colOff>
      <xdr:row>99</xdr:row>
      <xdr:rowOff>24625</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896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15752</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989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166751</xdr:rowOff>
    </xdr:from>
    <xdr:to>
      <xdr:col>24</xdr:col>
      <xdr:colOff>114300</xdr:colOff>
      <xdr:row>96</xdr:row>
      <xdr:rowOff>96901</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454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145178</xdr:rowOff>
    </xdr:from>
    <xdr:ext cx="599010"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432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98273</xdr:rowOff>
    </xdr:from>
    <xdr:to>
      <xdr:col>20</xdr:col>
      <xdr:colOff>38100</xdr:colOff>
      <xdr:row>98</xdr:row>
      <xdr:rowOff>28423</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728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44950</xdr:rowOff>
    </xdr:from>
    <xdr:ext cx="59901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497795" y="16504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144272</xdr:rowOff>
    </xdr:from>
    <xdr:to>
      <xdr:col>15</xdr:col>
      <xdr:colOff>101600</xdr:colOff>
      <xdr:row>98</xdr:row>
      <xdr:rowOff>74422</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774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90949</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08795" y="16550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169177</xdr:rowOff>
    </xdr:from>
    <xdr:to>
      <xdr:col>10</xdr:col>
      <xdr:colOff>165100</xdr:colOff>
      <xdr:row>98</xdr:row>
      <xdr:rowOff>99327</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799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115854</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19795" y="16575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2515</xdr:rowOff>
    </xdr:from>
    <xdr:to>
      <xdr:col>6</xdr:col>
      <xdr:colOff>38100</xdr:colOff>
      <xdr:row>98</xdr:row>
      <xdr:rowOff>104115</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80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120642</xdr:rowOff>
    </xdr:from>
    <xdr:ext cx="599010"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30795" y="16579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a:extLst>
            <a:ext uri="{FF2B5EF4-FFF2-40B4-BE49-F238E27FC236}">
              <a16:creationId xmlns:a16="http://schemas.microsoft.com/office/drawing/2014/main" id="{00000000-0008-0000-06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35</xdr:row>
      <xdr:rowOff>50307</xdr:rowOff>
    </xdr:from>
    <xdr:to>
      <xdr:col>54</xdr:col>
      <xdr:colOff>189865</xdr:colOff>
      <xdr:row>38</xdr:row>
      <xdr:rowOff>116818</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10475595" y="6051057"/>
          <a:ext cx="1270" cy="580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120645</xdr:rowOff>
    </xdr:from>
    <xdr:ext cx="534377" cy="259045"/>
    <xdr:sp macro="" textlink="">
      <xdr:nvSpPr>
        <xdr:cNvPr id="289" name="補助費等最小値テキスト">
          <a:extLst>
            <a:ext uri="{FF2B5EF4-FFF2-40B4-BE49-F238E27FC236}">
              <a16:creationId xmlns:a16="http://schemas.microsoft.com/office/drawing/2014/main" id="{00000000-0008-0000-0600-000021010000}"/>
            </a:ext>
          </a:extLst>
        </xdr:cNvPr>
        <xdr:cNvSpPr txBox="1"/>
      </xdr:nvSpPr>
      <xdr:spPr>
        <a:xfrm>
          <a:off x="10528300" y="6635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116818</xdr:rowOff>
    </xdr:from>
    <xdr:to>
      <xdr:col>55</xdr:col>
      <xdr:colOff>88900</xdr:colOff>
      <xdr:row>38</xdr:row>
      <xdr:rowOff>116818</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6631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168434</xdr:rowOff>
    </xdr:from>
    <xdr:ext cx="534377" cy="259045"/>
    <xdr:sp macro="" textlink="">
      <xdr:nvSpPr>
        <xdr:cNvPr id="291" name="補助費等最大値テキスト">
          <a:extLst>
            <a:ext uri="{FF2B5EF4-FFF2-40B4-BE49-F238E27FC236}">
              <a16:creationId xmlns:a16="http://schemas.microsoft.com/office/drawing/2014/main" id="{00000000-0008-0000-0600-000023010000}"/>
            </a:ext>
          </a:extLst>
        </xdr:cNvPr>
        <xdr:cNvSpPr txBox="1"/>
      </xdr:nvSpPr>
      <xdr:spPr>
        <a:xfrm>
          <a:off x="10528300" y="5826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50307</xdr:rowOff>
    </xdr:from>
    <xdr:to>
      <xdr:col>55</xdr:col>
      <xdr:colOff>88900</xdr:colOff>
      <xdr:row>35</xdr:row>
      <xdr:rowOff>50307</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051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63859</xdr:rowOff>
    </xdr:from>
    <xdr:to>
      <xdr:col>55</xdr:col>
      <xdr:colOff>0</xdr:colOff>
      <xdr:row>36</xdr:row>
      <xdr:rowOff>120977</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9639300" y="5207359"/>
          <a:ext cx="838200" cy="1085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141851</xdr:rowOff>
    </xdr:from>
    <xdr:ext cx="534377" cy="259045"/>
    <xdr:sp macro="" textlink="">
      <xdr:nvSpPr>
        <xdr:cNvPr id="294" name="補助費等平均値テキスト">
          <a:extLst>
            <a:ext uri="{FF2B5EF4-FFF2-40B4-BE49-F238E27FC236}">
              <a16:creationId xmlns:a16="http://schemas.microsoft.com/office/drawing/2014/main" id="{00000000-0008-0000-0600-000026010000}"/>
            </a:ext>
          </a:extLst>
        </xdr:cNvPr>
        <xdr:cNvSpPr txBox="1"/>
      </xdr:nvSpPr>
      <xdr:spPr>
        <a:xfrm>
          <a:off x="10528300" y="63140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163424</xdr:rowOff>
    </xdr:from>
    <xdr:to>
      <xdr:col>55</xdr:col>
      <xdr:colOff>50800</xdr:colOff>
      <xdr:row>37</xdr:row>
      <xdr:rowOff>93574</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10426700" y="6335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63859</xdr:rowOff>
    </xdr:from>
    <xdr:to>
      <xdr:col>50</xdr:col>
      <xdr:colOff>114300</xdr:colOff>
      <xdr:row>37</xdr:row>
      <xdr:rowOff>10585</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8750300" y="5207359"/>
          <a:ext cx="889000" cy="1146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89292</xdr:rowOff>
    </xdr:from>
    <xdr:to>
      <xdr:col>50</xdr:col>
      <xdr:colOff>165100</xdr:colOff>
      <xdr:row>31</xdr:row>
      <xdr:rowOff>19442</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9588500" y="523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10569</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339795" y="5325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10585</xdr:rowOff>
    </xdr:from>
    <xdr:to>
      <xdr:col>45</xdr:col>
      <xdr:colOff>177800</xdr:colOff>
      <xdr:row>37</xdr:row>
      <xdr:rowOff>20752</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7861300" y="6354235"/>
          <a:ext cx="889000" cy="10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72865</xdr:rowOff>
    </xdr:from>
    <xdr:to>
      <xdr:col>46</xdr:col>
      <xdr:colOff>38100</xdr:colOff>
      <xdr:row>38</xdr:row>
      <xdr:rowOff>3015</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8699500" y="6416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165592</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483111" y="6509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20752</xdr:rowOff>
    </xdr:from>
    <xdr:to>
      <xdr:col>41</xdr:col>
      <xdr:colOff>50800</xdr:colOff>
      <xdr:row>37</xdr:row>
      <xdr:rowOff>35404</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6972300" y="6364402"/>
          <a:ext cx="889000" cy="14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87158</xdr:rowOff>
    </xdr:from>
    <xdr:to>
      <xdr:col>41</xdr:col>
      <xdr:colOff>101600</xdr:colOff>
      <xdr:row>38</xdr:row>
      <xdr:rowOff>17308</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7810500" y="6430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8435</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594111" y="6523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98077</xdr:rowOff>
    </xdr:from>
    <xdr:to>
      <xdr:col>36</xdr:col>
      <xdr:colOff>165100</xdr:colOff>
      <xdr:row>38</xdr:row>
      <xdr:rowOff>28226</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6921500" y="644172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19354</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05111" y="6534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70177</xdr:rowOff>
    </xdr:from>
    <xdr:to>
      <xdr:col>55</xdr:col>
      <xdr:colOff>50800</xdr:colOff>
      <xdr:row>37</xdr:row>
      <xdr:rowOff>327</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10426700" y="6242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93054</xdr:rowOff>
    </xdr:from>
    <xdr:ext cx="534377" cy="259045"/>
    <xdr:sp macro="" textlink="">
      <xdr:nvSpPr>
        <xdr:cNvPr id="313" name="補助費等該当値テキスト">
          <a:extLst>
            <a:ext uri="{FF2B5EF4-FFF2-40B4-BE49-F238E27FC236}">
              <a16:creationId xmlns:a16="http://schemas.microsoft.com/office/drawing/2014/main" id="{00000000-0008-0000-0600-000039010000}"/>
            </a:ext>
          </a:extLst>
        </xdr:cNvPr>
        <xdr:cNvSpPr txBox="1"/>
      </xdr:nvSpPr>
      <xdr:spPr>
        <a:xfrm>
          <a:off x="10528300" y="609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13059</xdr:rowOff>
    </xdr:from>
    <xdr:to>
      <xdr:col>50</xdr:col>
      <xdr:colOff>165100</xdr:colOff>
      <xdr:row>30</xdr:row>
      <xdr:rowOff>114659</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9588500" y="5156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28</xdr:row>
      <xdr:rowOff>131186</xdr:rowOff>
    </xdr:from>
    <xdr:ext cx="59901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9339795" y="4931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131235</xdr:rowOff>
    </xdr:from>
    <xdr:to>
      <xdr:col>46</xdr:col>
      <xdr:colOff>38100</xdr:colOff>
      <xdr:row>37</xdr:row>
      <xdr:rowOff>61385</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8699500" y="630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77912</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8483111" y="6078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141402</xdr:rowOff>
    </xdr:from>
    <xdr:to>
      <xdr:col>41</xdr:col>
      <xdr:colOff>101600</xdr:colOff>
      <xdr:row>37</xdr:row>
      <xdr:rowOff>71552</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7810500" y="631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88079</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7594111" y="6088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156054</xdr:rowOff>
    </xdr:from>
    <xdr:to>
      <xdr:col>36</xdr:col>
      <xdr:colOff>165100</xdr:colOff>
      <xdr:row>37</xdr:row>
      <xdr:rowOff>86204</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6921500" y="6328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102731</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705111" y="6103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a:extLst>
            <a:ext uri="{FF2B5EF4-FFF2-40B4-BE49-F238E27FC236}">
              <a16:creationId xmlns:a16="http://schemas.microsoft.com/office/drawing/2014/main" id="{00000000-0008-0000-06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103810</xdr:rowOff>
    </xdr:from>
    <xdr:to>
      <xdr:col>54</xdr:col>
      <xdr:colOff>189865</xdr:colOff>
      <xdr:row>57</xdr:row>
      <xdr:rowOff>132918</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10475595" y="8676310"/>
          <a:ext cx="1270" cy="1229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136745</xdr:rowOff>
    </xdr:from>
    <xdr:ext cx="534377" cy="259045"/>
    <xdr:sp macro="" textlink="">
      <xdr:nvSpPr>
        <xdr:cNvPr id="346" name="普通建設事業費最小値テキスト">
          <a:extLst>
            <a:ext uri="{FF2B5EF4-FFF2-40B4-BE49-F238E27FC236}">
              <a16:creationId xmlns:a16="http://schemas.microsoft.com/office/drawing/2014/main" id="{00000000-0008-0000-0600-00005A010000}"/>
            </a:ext>
          </a:extLst>
        </xdr:cNvPr>
        <xdr:cNvSpPr txBox="1"/>
      </xdr:nvSpPr>
      <xdr:spPr>
        <a:xfrm>
          <a:off x="10528300" y="990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132918</xdr:rowOff>
    </xdr:from>
    <xdr:to>
      <xdr:col>55</xdr:col>
      <xdr:colOff>88900</xdr:colOff>
      <xdr:row>57</xdr:row>
      <xdr:rowOff>132918</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9905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50487</xdr:rowOff>
    </xdr:from>
    <xdr:ext cx="534377" cy="259045"/>
    <xdr:sp macro="" textlink="">
      <xdr:nvSpPr>
        <xdr:cNvPr id="348" name="普通建設事業費最大値テキスト">
          <a:extLst>
            <a:ext uri="{FF2B5EF4-FFF2-40B4-BE49-F238E27FC236}">
              <a16:creationId xmlns:a16="http://schemas.microsoft.com/office/drawing/2014/main" id="{00000000-0008-0000-0600-00005C010000}"/>
            </a:ext>
          </a:extLst>
        </xdr:cNvPr>
        <xdr:cNvSpPr txBox="1"/>
      </xdr:nvSpPr>
      <xdr:spPr>
        <a:xfrm>
          <a:off x="10528300" y="8451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103810</xdr:rowOff>
    </xdr:from>
    <xdr:to>
      <xdr:col>55</xdr:col>
      <xdr:colOff>88900</xdr:colOff>
      <xdr:row>50</xdr:row>
      <xdr:rowOff>103810</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8676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113335</xdr:rowOff>
    </xdr:from>
    <xdr:to>
      <xdr:col>55</xdr:col>
      <xdr:colOff>0</xdr:colOff>
      <xdr:row>57</xdr:row>
      <xdr:rowOff>19780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9639300" y="9543085"/>
          <a:ext cx="838200" cy="249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139095</xdr:rowOff>
    </xdr:from>
    <xdr:ext cx="534377" cy="259045"/>
    <xdr:sp macro="" textlink="">
      <xdr:nvSpPr>
        <xdr:cNvPr id="351" name="普通建設事業費平均値テキスト">
          <a:extLst>
            <a:ext uri="{FF2B5EF4-FFF2-40B4-BE49-F238E27FC236}">
              <a16:creationId xmlns:a16="http://schemas.microsoft.com/office/drawing/2014/main" id="{00000000-0008-0000-0600-00005F010000}"/>
            </a:ext>
          </a:extLst>
        </xdr:cNvPr>
        <xdr:cNvSpPr txBox="1"/>
      </xdr:nvSpPr>
      <xdr:spPr>
        <a:xfrm>
          <a:off x="10528300" y="92259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116218</xdr:rowOff>
    </xdr:from>
    <xdr:to>
      <xdr:col>55</xdr:col>
      <xdr:colOff>50800</xdr:colOff>
      <xdr:row>55</xdr:row>
      <xdr:rowOff>46368</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10426700" y="9374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113335</xdr:rowOff>
    </xdr:from>
    <xdr:to>
      <xdr:col>50</xdr:col>
      <xdr:colOff>114300</xdr:colOff>
      <xdr:row>57</xdr:row>
      <xdr:rowOff>36182</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8750300" y="9543085"/>
          <a:ext cx="889000" cy="265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103740</xdr:rowOff>
    </xdr:from>
    <xdr:to>
      <xdr:col>50</xdr:col>
      <xdr:colOff>165100</xdr:colOff>
      <xdr:row>55</xdr:row>
      <xdr:rowOff>33890</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9588500" y="9362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50417</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9372111" y="9137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14999</xdr:rowOff>
    </xdr:from>
    <xdr:to>
      <xdr:col>45</xdr:col>
      <xdr:colOff>177800</xdr:colOff>
      <xdr:row>57</xdr:row>
      <xdr:rowOff>36182</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7861300" y="9444749"/>
          <a:ext cx="889000" cy="364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133782</xdr:rowOff>
    </xdr:from>
    <xdr:to>
      <xdr:col>46</xdr:col>
      <xdr:colOff>38100</xdr:colOff>
      <xdr:row>55</xdr:row>
      <xdr:rowOff>63932</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8699500" y="9392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80459</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483111" y="9167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14999</xdr:rowOff>
    </xdr:from>
    <xdr:to>
      <xdr:col>41</xdr:col>
      <xdr:colOff>50800</xdr:colOff>
      <xdr:row>56</xdr:row>
      <xdr:rowOff>36049</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flipV="1">
          <a:off x="6972300" y="9444749"/>
          <a:ext cx="889000" cy="192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47504</xdr:rowOff>
    </xdr:from>
    <xdr:to>
      <xdr:col>41</xdr:col>
      <xdr:colOff>101600</xdr:colOff>
      <xdr:row>55</xdr:row>
      <xdr:rowOff>149104</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7810500" y="9477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140231</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594111" y="9569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68326</xdr:rowOff>
    </xdr:from>
    <xdr:to>
      <xdr:col>36</xdr:col>
      <xdr:colOff>165100</xdr:colOff>
      <xdr:row>54</xdr:row>
      <xdr:rowOff>169926</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6921500" y="932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15003</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05111" y="9101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140430</xdr:rowOff>
    </xdr:from>
    <xdr:to>
      <xdr:col>55</xdr:col>
      <xdr:colOff>50800</xdr:colOff>
      <xdr:row>57</xdr:row>
      <xdr:rowOff>70580</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10426700" y="974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55357</xdr:rowOff>
    </xdr:from>
    <xdr:ext cx="534377" cy="259045"/>
    <xdr:sp macro="" textlink="">
      <xdr:nvSpPr>
        <xdr:cNvPr id="370" name="普通建設事業費該当値テキスト">
          <a:extLst>
            <a:ext uri="{FF2B5EF4-FFF2-40B4-BE49-F238E27FC236}">
              <a16:creationId xmlns:a16="http://schemas.microsoft.com/office/drawing/2014/main" id="{00000000-0008-0000-0600-000072010000}"/>
            </a:ext>
          </a:extLst>
        </xdr:cNvPr>
        <xdr:cNvSpPr txBox="1"/>
      </xdr:nvSpPr>
      <xdr:spPr>
        <a:xfrm>
          <a:off x="10528300" y="965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62535</xdr:rowOff>
    </xdr:from>
    <xdr:to>
      <xdr:col>50</xdr:col>
      <xdr:colOff>165100</xdr:colOff>
      <xdr:row>55</xdr:row>
      <xdr:rowOff>164135</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9588500" y="949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155262</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9372111" y="9585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156832</xdr:rowOff>
    </xdr:from>
    <xdr:to>
      <xdr:col>46</xdr:col>
      <xdr:colOff>38100</xdr:colOff>
      <xdr:row>57</xdr:row>
      <xdr:rowOff>86982</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8699500" y="9758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78109</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8483111" y="9850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135649</xdr:rowOff>
    </xdr:from>
    <xdr:to>
      <xdr:col>41</xdr:col>
      <xdr:colOff>101600</xdr:colOff>
      <xdr:row>55</xdr:row>
      <xdr:rowOff>65799</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7810500" y="939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82326</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7594111" y="9169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156699</xdr:rowOff>
    </xdr:from>
    <xdr:to>
      <xdr:col>36</xdr:col>
      <xdr:colOff>165100</xdr:colOff>
      <xdr:row>56</xdr:row>
      <xdr:rowOff>86849</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6921500" y="9586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77976</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705111" y="9679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a:extLst>
            <a:ext uri="{FF2B5EF4-FFF2-40B4-BE49-F238E27FC236}">
              <a16:creationId xmlns:a16="http://schemas.microsoft.com/office/drawing/2014/main" id="{00000000-0008-0000-06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135608</xdr:rowOff>
    </xdr:from>
    <xdr:to>
      <xdr:col>54</xdr:col>
      <xdr:colOff>189865</xdr:colOff>
      <xdr:row>78</xdr:row>
      <xdr:rowOff>127355</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10475595" y="12308558"/>
          <a:ext cx="1270" cy="11918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131182</xdr:rowOff>
    </xdr:from>
    <xdr:ext cx="378565" cy="259045"/>
    <xdr:sp macro="" textlink="">
      <xdr:nvSpPr>
        <xdr:cNvPr id="401" name="普通建設事業費 （ うち新規整備　）最小値テキスト">
          <a:extLst>
            <a:ext uri="{FF2B5EF4-FFF2-40B4-BE49-F238E27FC236}">
              <a16:creationId xmlns:a16="http://schemas.microsoft.com/office/drawing/2014/main" id="{00000000-0008-0000-0600-000091010000}"/>
            </a:ext>
          </a:extLst>
        </xdr:cNvPr>
        <xdr:cNvSpPr txBox="1"/>
      </xdr:nvSpPr>
      <xdr:spPr>
        <a:xfrm>
          <a:off x="10528300" y="135042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127355</xdr:rowOff>
    </xdr:from>
    <xdr:to>
      <xdr:col>55</xdr:col>
      <xdr:colOff>88900</xdr:colOff>
      <xdr:row>78</xdr:row>
      <xdr:rowOff>127355</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3500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82285</xdr:rowOff>
    </xdr:from>
    <xdr:ext cx="534377" cy="259045"/>
    <xdr:sp macro="" textlink="">
      <xdr:nvSpPr>
        <xdr:cNvPr id="403" name="普通建設事業費 （ うち新規整備　）最大値テキスト">
          <a:extLst>
            <a:ext uri="{FF2B5EF4-FFF2-40B4-BE49-F238E27FC236}">
              <a16:creationId xmlns:a16="http://schemas.microsoft.com/office/drawing/2014/main" id="{00000000-0008-0000-0600-000093010000}"/>
            </a:ext>
          </a:extLst>
        </xdr:cNvPr>
        <xdr:cNvSpPr txBox="1"/>
      </xdr:nvSpPr>
      <xdr:spPr>
        <a:xfrm>
          <a:off x="10528300" y="12083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135608</xdr:rowOff>
    </xdr:from>
    <xdr:to>
      <xdr:col>55</xdr:col>
      <xdr:colOff>88900</xdr:colOff>
      <xdr:row>71</xdr:row>
      <xdr:rowOff>135608</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2308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82618</xdr:rowOff>
    </xdr:from>
    <xdr:to>
      <xdr:col>55</xdr:col>
      <xdr:colOff>0</xdr:colOff>
      <xdr:row>78</xdr:row>
      <xdr:rowOff>110623</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9639300" y="13455718"/>
          <a:ext cx="838200" cy="28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102519</xdr:rowOff>
    </xdr:from>
    <xdr:ext cx="469744" cy="259045"/>
    <xdr:sp macro="" textlink="">
      <xdr:nvSpPr>
        <xdr:cNvPr id="406" name="普通建設事業費 （ うち新規整備　）平均値テキスト">
          <a:extLst>
            <a:ext uri="{FF2B5EF4-FFF2-40B4-BE49-F238E27FC236}">
              <a16:creationId xmlns:a16="http://schemas.microsoft.com/office/drawing/2014/main" id="{00000000-0008-0000-0600-000096010000}"/>
            </a:ext>
          </a:extLst>
        </xdr:cNvPr>
        <xdr:cNvSpPr txBox="1"/>
      </xdr:nvSpPr>
      <xdr:spPr>
        <a:xfrm>
          <a:off x="10528300" y="131327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79642</xdr:rowOff>
    </xdr:from>
    <xdr:to>
      <xdr:col>55</xdr:col>
      <xdr:colOff>50800</xdr:colOff>
      <xdr:row>78</xdr:row>
      <xdr:rowOff>9792</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10426700" y="1328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21720</xdr:rowOff>
    </xdr:from>
    <xdr:to>
      <xdr:col>50</xdr:col>
      <xdr:colOff>114300</xdr:colOff>
      <xdr:row>78</xdr:row>
      <xdr:rowOff>82618</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8750300" y="13394820"/>
          <a:ext cx="889000" cy="60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26332</xdr:rowOff>
    </xdr:from>
    <xdr:to>
      <xdr:col>50</xdr:col>
      <xdr:colOff>165100</xdr:colOff>
      <xdr:row>77</xdr:row>
      <xdr:rowOff>127932</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9588500" y="13227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144459</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372111" y="13003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157257</xdr:rowOff>
    </xdr:from>
    <xdr:to>
      <xdr:col>45</xdr:col>
      <xdr:colOff>177800</xdr:colOff>
      <xdr:row>78</xdr:row>
      <xdr:rowOff>21720</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7861300" y="13016007"/>
          <a:ext cx="889000" cy="378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28916</xdr:rowOff>
    </xdr:from>
    <xdr:to>
      <xdr:col>46</xdr:col>
      <xdr:colOff>38100</xdr:colOff>
      <xdr:row>77</xdr:row>
      <xdr:rowOff>130516</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8699500" y="1323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147043</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483111" y="13005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157257</xdr:rowOff>
    </xdr:from>
    <xdr:to>
      <xdr:col>41</xdr:col>
      <xdr:colOff>50800</xdr:colOff>
      <xdr:row>77</xdr:row>
      <xdr:rowOff>103901</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6972300" y="13016007"/>
          <a:ext cx="889000" cy="289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76121</xdr:rowOff>
    </xdr:from>
    <xdr:to>
      <xdr:col>41</xdr:col>
      <xdr:colOff>101600</xdr:colOff>
      <xdr:row>78</xdr:row>
      <xdr:rowOff>6271</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7810500" y="13277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168848</xdr:rowOff>
    </xdr:from>
    <xdr:ext cx="469744"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626428" y="13370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21120</xdr:rowOff>
    </xdr:from>
    <xdr:to>
      <xdr:col>36</xdr:col>
      <xdr:colOff>165100</xdr:colOff>
      <xdr:row>77</xdr:row>
      <xdr:rowOff>122720</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6921500" y="13222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139247</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05111" y="12997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59823</xdr:rowOff>
    </xdr:from>
    <xdr:to>
      <xdr:col>55</xdr:col>
      <xdr:colOff>50800</xdr:colOff>
      <xdr:row>78</xdr:row>
      <xdr:rowOff>161423</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10426700" y="13432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146200</xdr:rowOff>
    </xdr:from>
    <xdr:ext cx="469744" cy="259045"/>
    <xdr:sp macro="" textlink="">
      <xdr:nvSpPr>
        <xdr:cNvPr id="425" name="普通建設事業費 （ うち新規整備　）該当値テキスト">
          <a:extLst>
            <a:ext uri="{FF2B5EF4-FFF2-40B4-BE49-F238E27FC236}">
              <a16:creationId xmlns:a16="http://schemas.microsoft.com/office/drawing/2014/main" id="{00000000-0008-0000-0600-0000A9010000}"/>
            </a:ext>
          </a:extLst>
        </xdr:cNvPr>
        <xdr:cNvSpPr txBox="1"/>
      </xdr:nvSpPr>
      <xdr:spPr>
        <a:xfrm>
          <a:off x="10528300" y="13347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31818</xdr:rowOff>
    </xdr:from>
    <xdr:to>
      <xdr:col>50</xdr:col>
      <xdr:colOff>165100</xdr:colOff>
      <xdr:row>78</xdr:row>
      <xdr:rowOff>133418</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9588500" y="13404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124545</xdr:rowOff>
    </xdr:from>
    <xdr:ext cx="469744"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404428" y="13497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142370</xdr:rowOff>
    </xdr:from>
    <xdr:to>
      <xdr:col>46</xdr:col>
      <xdr:colOff>38100</xdr:colOff>
      <xdr:row>78</xdr:row>
      <xdr:rowOff>72520</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8699500" y="1334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63647</xdr:rowOff>
    </xdr:from>
    <xdr:ext cx="469744"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515428" y="13436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106456</xdr:rowOff>
    </xdr:from>
    <xdr:to>
      <xdr:col>41</xdr:col>
      <xdr:colOff>101600</xdr:colOff>
      <xdr:row>76</xdr:row>
      <xdr:rowOff>36606</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7810500" y="1296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53133</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7594111" y="12740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53101</xdr:rowOff>
    </xdr:from>
    <xdr:to>
      <xdr:col>36</xdr:col>
      <xdr:colOff>165100</xdr:colOff>
      <xdr:row>77</xdr:row>
      <xdr:rowOff>154701</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6921500" y="13254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145828</xdr:rowOff>
    </xdr:from>
    <xdr:ext cx="469744"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737428" y="13347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a:extLst>
            <a:ext uri="{FF2B5EF4-FFF2-40B4-BE49-F238E27FC236}">
              <a16:creationId xmlns:a16="http://schemas.microsoft.com/office/drawing/2014/main" id="{00000000-0008-0000-06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65157</xdr:rowOff>
    </xdr:from>
    <xdr:to>
      <xdr:col>54</xdr:col>
      <xdr:colOff>189865</xdr:colOff>
      <xdr:row>98</xdr:row>
      <xdr:rowOff>123146</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10475595" y="15667107"/>
          <a:ext cx="1270" cy="1258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126973</xdr:rowOff>
    </xdr:from>
    <xdr:ext cx="469744" cy="259045"/>
    <xdr:sp macro="" textlink="">
      <xdr:nvSpPr>
        <xdr:cNvPr id="458" name="普通建設事業費 （ うち更新整備　）最小値テキスト">
          <a:extLst>
            <a:ext uri="{FF2B5EF4-FFF2-40B4-BE49-F238E27FC236}">
              <a16:creationId xmlns:a16="http://schemas.microsoft.com/office/drawing/2014/main" id="{00000000-0008-0000-0600-0000CA010000}"/>
            </a:ext>
          </a:extLst>
        </xdr:cNvPr>
        <xdr:cNvSpPr txBox="1"/>
      </xdr:nvSpPr>
      <xdr:spPr>
        <a:xfrm>
          <a:off x="10528300" y="16929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123146</xdr:rowOff>
    </xdr:from>
    <xdr:to>
      <xdr:col>55</xdr:col>
      <xdr:colOff>88900</xdr:colOff>
      <xdr:row>98</xdr:row>
      <xdr:rowOff>123146</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6925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11834</xdr:rowOff>
    </xdr:from>
    <xdr:ext cx="534377" cy="259045"/>
    <xdr:sp macro="" textlink="">
      <xdr:nvSpPr>
        <xdr:cNvPr id="460" name="普通建設事業費 （ うち更新整備　）最大値テキスト">
          <a:extLst>
            <a:ext uri="{FF2B5EF4-FFF2-40B4-BE49-F238E27FC236}">
              <a16:creationId xmlns:a16="http://schemas.microsoft.com/office/drawing/2014/main" id="{00000000-0008-0000-0600-0000CC010000}"/>
            </a:ext>
          </a:extLst>
        </xdr:cNvPr>
        <xdr:cNvSpPr txBox="1"/>
      </xdr:nvSpPr>
      <xdr:spPr>
        <a:xfrm>
          <a:off x="10528300" y="15442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65157</xdr:rowOff>
    </xdr:from>
    <xdr:to>
      <xdr:col>55</xdr:col>
      <xdr:colOff>88900</xdr:colOff>
      <xdr:row>91</xdr:row>
      <xdr:rowOff>65157</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5667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122955</xdr:rowOff>
    </xdr:from>
    <xdr:to>
      <xdr:col>55</xdr:col>
      <xdr:colOff>0</xdr:colOff>
      <xdr:row>97</xdr:row>
      <xdr:rowOff>163912</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9639300" y="16582155"/>
          <a:ext cx="838200" cy="212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60019</xdr:rowOff>
    </xdr:from>
    <xdr:ext cx="534377" cy="259045"/>
    <xdr:sp macro="" textlink="">
      <xdr:nvSpPr>
        <xdr:cNvPr id="463" name="普通建設事業費 （ うち更新整備　）平均値テキスト">
          <a:extLst>
            <a:ext uri="{FF2B5EF4-FFF2-40B4-BE49-F238E27FC236}">
              <a16:creationId xmlns:a16="http://schemas.microsoft.com/office/drawing/2014/main" id="{00000000-0008-0000-0600-0000CF010000}"/>
            </a:ext>
          </a:extLst>
        </xdr:cNvPr>
        <xdr:cNvSpPr txBox="1"/>
      </xdr:nvSpPr>
      <xdr:spPr>
        <a:xfrm>
          <a:off x="10528300" y="163477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37142</xdr:rowOff>
    </xdr:from>
    <xdr:to>
      <xdr:col>55</xdr:col>
      <xdr:colOff>50800</xdr:colOff>
      <xdr:row>96</xdr:row>
      <xdr:rowOff>138742</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10426700" y="1649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122955</xdr:rowOff>
    </xdr:from>
    <xdr:to>
      <xdr:col>50</xdr:col>
      <xdr:colOff>114300</xdr:colOff>
      <xdr:row>98</xdr:row>
      <xdr:rowOff>86740</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8750300" y="16582155"/>
          <a:ext cx="889000" cy="306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75146</xdr:rowOff>
    </xdr:from>
    <xdr:to>
      <xdr:col>50</xdr:col>
      <xdr:colOff>165100</xdr:colOff>
      <xdr:row>97</xdr:row>
      <xdr:rowOff>5296</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9588500" y="16534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167873</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372111" y="16627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12864</xdr:rowOff>
    </xdr:from>
    <xdr:to>
      <xdr:col>45</xdr:col>
      <xdr:colOff>177800</xdr:colOff>
      <xdr:row>98</xdr:row>
      <xdr:rowOff>86740</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7861300" y="16814964"/>
          <a:ext cx="889000" cy="73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104121</xdr:rowOff>
    </xdr:from>
    <xdr:to>
      <xdr:col>46</xdr:col>
      <xdr:colOff>38100</xdr:colOff>
      <xdr:row>97</xdr:row>
      <xdr:rowOff>34271</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8699500" y="16563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50798</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8483111" y="16338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12864</xdr:rowOff>
    </xdr:from>
    <xdr:to>
      <xdr:col>41</xdr:col>
      <xdr:colOff>50800</xdr:colOff>
      <xdr:row>98</xdr:row>
      <xdr:rowOff>21267</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6972300" y="16814964"/>
          <a:ext cx="889000" cy="8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156660</xdr:rowOff>
    </xdr:from>
    <xdr:to>
      <xdr:col>41</xdr:col>
      <xdr:colOff>101600</xdr:colOff>
      <xdr:row>97</xdr:row>
      <xdr:rowOff>86810</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7810500" y="1661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103337</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594111" y="16391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85337</xdr:rowOff>
    </xdr:from>
    <xdr:to>
      <xdr:col>36</xdr:col>
      <xdr:colOff>165100</xdr:colOff>
      <xdr:row>97</xdr:row>
      <xdr:rowOff>15487</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6921500" y="1654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32014</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05111" y="16319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113112</xdr:rowOff>
    </xdr:from>
    <xdr:to>
      <xdr:col>55</xdr:col>
      <xdr:colOff>50800</xdr:colOff>
      <xdr:row>98</xdr:row>
      <xdr:rowOff>43262</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10426700" y="16743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91539</xdr:rowOff>
    </xdr:from>
    <xdr:ext cx="534377" cy="259045"/>
    <xdr:sp macro="" textlink="">
      <xdr:nvSpPr>
        <xdr:cNvPr id="482" name="普通建設事業費 （ うち更新整備　）該当値テキスト">
          <a:extLst>
            <a:ext uri="{FF2B5EF4-FFF2-40B4-BE49-F238E27FC236}">
              <a16:creationId xmlns:a16="http://schemas.microsoft.com/office/drawing/2014/main" id="{00000000-0008-0000-0600-0000E2010000}"/>
            </a:ext>
          </a:extLst>
        </xdr:cNvPr>
        <xdr:cNvSpPr txBox="1"/>
      </xdr:nvSpPr>
      <xdr:spPr>
        <a:xfrm>
          <a:off x="10528300" y="16722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72155</xdr:rowOff>
    </xdr:from>
    <xdr:to>
      <xdr:col>50</xdr:col>
      <xdr:colOff>165100</xdr:colOff>
      <xdr:row>97</xdr:row>
      <xdr:rowOff>2305</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9588500" y="16531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18832</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372111" y="16306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35940</xdr:rowOff>
    </xdr:from>
    <xdr:to>
      <xdr:col>46</xdr:col>
      <xdr:colOff>38100</xdr:colOff>
      <xdr:row>98</xdr:row>
      <xdr:rowOff>137540</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8699500" y="16838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98</xdr:row>
      <xdr:rowOff>128667</xdr:rowOff>
    </xdr:from>
    <xdr:ext cx="469744"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515428" y="16930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133514</xdr:rowOff>
    </xdr:from>
    <xdr:to>
      <xdr:col>41</xdr:col>
      <xdr:colOff>101600</xdr:colOff>
      <xdr:row>98</xdr:row>
      <xdr:rowOff>63664</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7810500" y="16764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54791</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594111" y="16856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141917</xdr:rowOff>
    </xdr:from>
    <xdr:to>
      <xdr:col>36</xdr:col>
      <xdr:colOff>165100</xdr:colOff>
      <xdr:row>98</xdr:row>
      <xdr:rowOff>72067</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6921500" y="16772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63194</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6705111" y="16865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36</xdr:row>
      <xdr:rowOff>35577</xdr:rowOff>
    </xdr:from>
    <xdr:ext cx="377026"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2068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168927</xdr:rowOff>
    </xdr:from>
    <xdr:ext cx="46717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130827</xdr:rowOff>
    </xdr:from>
    <xdr:ext cx="46717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92727</xdr:rowOff>
    </xdr:from>
    <xdr:ext cx="46717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78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a:extLst>
            <a:ext uri="{FF2B5EF4-FFF2-40B4-BE49-F238E27FC236}">
              <a16:creationId xmlns:a16="http://schemas.microsoft.com/office/drawing/2014/main" id="{00000000-0008-0000-06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103124</xdr:rowOff>
    </xdr:from>
    <xdr:to>
      <xdr:col>85</xdr:col>
      <xdr:colOff>126364</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6317595" y="5246624"/>
          <a:ext cx="1269" cy="1484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5" name="災害復旧事業費最小値テキスト">
          <a:extLst>
            <a:ext uri="{FF2B5EF4-FFF2-40B4-BE49-F238E27FC236}">
              <a16:creationId xmlns:a16="http://schemas.microsoft.com/office/drawing/2014/main" id="{00000000-0008-0000-0600-000003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49801</xdr:rowOff>
    </xdr:from>
    <xdr:ext cx="469744" cy="259045"/>
    <xdr:sp macro="" textlink="">
      <xdr:nvSpPr>
        <xdr:cNvPr id="517" name="災害復旧事業費最大値テキスト">
          <a:extLst>
            <a:ext uri="{FF2B5EF4-FFF2-40B4-BE49-F238E27FC236}">
              <a16:creationId xmlns:a16="http://schemas.microsoft.com/office/drawing/2014/main" id="{00000000-0008-0000-0600-000005020000}"/>
            </a:ext>
          </a:extLst>
        </xdr:cNvPr>
        <xdr:cNvSpPr txBox="1"/>
      </xdr:nvSpPr>
      <xdr:spPr>
        <a:xfrm>
          <a:off x="16370300" y="5021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103124</xdr:rowOff>
    </xdr:from>
    <xdr:to>
      <xdr:col>86</xdr:col>
      <xdr:colOff>25400</xdr:colOff>
      <xdr:row>30</xdr:row>
      <xdr:rowOff>103124</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5246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91965</xdr:rowOff>
    </xdr:from>
    <xdr:ext cx="378565" cy="259045"/>
    <xdr:sp macro="" textlink="">
      <xdr:nvSpPr>
        <xdr:cNvPr id="520" name="災害復旧事業費平均値テキスト">
          <a:extLst>
            <a:ext uri="{FF2B5EF4-FFF2-40B4-BE49-F238E27FC236}">
              <a16:creationId xmlns:a16="http://schemas.microsoft.com/office/drawing/2014/main" id="{00000000-0008-0000-0600-000008020000}"/>
            </a:ext>
          </a:extLst>
        </xdr:cNvPr>
        <xdr:cNvSpPr txBox="1"/>
      </xdr:nvSpPr>
      <xdr:spPr>
        <a:xfrm>
          <a:off x="16370300" y="643561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69088</xdr:rowOff>
    </xdr:from>
    <xdr:to>
      <xdr:col>85</xdr:col>
      <xdr:colOff>177800</xdr:colOff>
      <xdr:row>38</xdr:row>
      <xdr:rowOff>170688</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6268700" y="6584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56896</xdr:rowOff>
    </xdr:from>
    <xdr:to>
      <xdr:col>81</xdr:col>
      <xdr:colOff>101600</xdr:colOff>
      <xdr:row>37</xdr:row>
      <xdr:rowOff>158496</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5430500" y="6400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36</xdr:row>
      <xdr:rowOff>3573</xdr:rowOff>
    </xdr:from>
    <xdr:ext cx="378565"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92017" y="61757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133096</xdr:rowOff>
    </xdr:from>
    <xdr:to>
      <xdr:col>76</xdr:col>
      <xdr:colOff>165100</xdr:colOff>
      <xdr:row>38</xdr:row>
      <xdr:rowOff>63246</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4541500" y="6476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36</xdr:row>
      <xdr:rowOff>79773</xdr:rowOff>
    </xdr:from>
    <xdr:ext cx="378565"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403017" y="62519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3556</xdr:rowOff>
    </xdr:from>
    <xdr:to>
      <xdr:col>72</xdr:col>
      <xdr:colOff>38100</xdr:colOff>
      <xdr:row>38</xdr:row>
      <xdr:rowOff>105156</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3652500" y="6518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36</xdr:row>
      <xdr:rowOff>121683</xdr:rowOff>
    </xdr:from>
    <xdr:ext cx="378565"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514017" y="62938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31</xdr:row>
      <xdr:rowOff>49276</xdr:rowOff>
    </xdr:from>
    <xdr:to>
      <xdr:col>67</xdr:col>
      <xdr:colOff>101600</xdr:colOff>
      <xdr:row>31</xdr:row>
      <xdr:rowOff>150876</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2763500" y="536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29</xdr:row>
      <xdr:rowOff>167403</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579428" y="5139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39" name="災害復旧事業費該当値テキスト">
          <a:extLst>
            <a:ext uri="{FF2B5EF4-FFF2-40B4-BE49-F238E27FC236}">
              <a16:creationId xmlns:a16="http://schemas.microsoft.com/office/drawing/2014/main" id="{00000000-0008-0000-0600-00001B020000}"/>
            </a:ext>
          </a:extLst>
        </xdr:cNvPr>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a:extLst>
            <a:ext uri="{FF2B5EF4-FFF2-40B4-BE49-F238E27FC236}">
              <a16:creationId xmlns:a16="http://schemas.microsoft.com/office/drawing/2014/main" id="{00000000-0008-0000-0600-000034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a:extLst>
            <a:ext uri="{FF2B5EF4-FFF2-40B4-BE49-F238E27FC236}">
              <a16:creationId xmlns:a16="http://schemas.microsoft.com/office/drawing/2014/main" id="{00000000-0008-0000-0600-000036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a:extLst>
            <a:ext uri="{FF2B5EF4-FFF2-40B4-BE49-F238E27FC236}">
              <a16:creationId xmlns:a16="http://schemas.microsoft.com/office/drawing/2014/main" id="{00000000-0008-0000-0600-000039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a:extLst>
            <a:ext uri="{FF2B5EF4-FFF2-40B4-BE49-F238E27FC236}">
              <a16:creationId xmlns:a16="http://schemas.microsoft.com/office/drawing/2014/main" id="{00000000-0008-0000-0600-00004C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a:extLst>
            <a:ext uri="{FF2B5EF4-FFF2-40B4-BE49-F238E27FC236}">
              <a16:creationId xmlns:a16="http://schemas.microsoft.com/office/drawing/2014/main" id="{00000000-0008-0000-06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84531</xdr:rowOff>
    </xdr:from>
    <xdr:to>
      <xdr:col>85</xdr:col>
      <xdr:colOff>126364</xdr:colOff>
      <xdr:row>78</xdr:row>
      <xdr:rowOff>17227</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6317595" y="12086031"/>
          <a:ext cx="1269" cy="1304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21054</xdr:rowOff>
    </xdr:from>
    <xdr:ext cx="534377" cy="259045"/>
    <xdr:sp macro="" textlink="">
      <xdr:nvSpPr>
        <xdr:cNvPr id="621" name="公債費最小値テキスト">
          <a:extLst>
            <a:ext uri="{FF2B5EF4-FFF2-40B4-BE49-F238E27FC236}">
              <a16:creationId xmlns:a16="http://schemas.microsoft.com/office/drawing/2014/main" id="{00000000-0008-0000-0600-00006D020000}"/>
            </a:ext>
          </a:extLst>
        </xdr:cNvPr>
        <xdr:cNvSpPr txBox="1"/>
      </xdr:nvSpPr>
      <xdr:spPr>
        <a:xfrm>
          <a:off x="16370300" y="13394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17227</xdr:rowOff>
    </xdr:from>
    <xdr:to>
      <xdr:col>86</xdr:col>
      <xdr:colOff>25400</xdr:colOff>
      <xdr:row>78</xdr:row>
      <xdr:rowOff>17227</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3390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31208</xdr:rowOff>
    </xdr:from>
    <xdr:ext cx="534377" cy="259045"/>
    <xdr:sp macro="" textlink="">
      <xdr:nvSpPr>
        <xdr:cNvPr id="623" name="公債費最大値テキスト">
          <a:extLst>
            <a:ext uri="{FF2B5EF4-FFF2-40B4-BE49-F238E27FC236}">
              <a16:creationId xmlns:a16="http://schemas.microsoft.com/office/drawing/2014/main" id="{00000000-0008-0000-0600-00006F020000}"/>
            </a:ext>
          </a:extLst>
        </xdr:cNvPr>
        <xdr:cNvSpPr txBox="1"/>
      </xdr:nvSpPr>
      <xdr:spPr>
        <a:xfrm>
          <a:off x="16370300" y="11861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84531</xdr:rowOff>
    </xdr:from>
    <xdr:to>
      <xdr:col>86</xdr:col>
      <xdr:colOff>25400</xdr:colOff>
      <xdr:row>70</xdr:row>
      <xdr:rowOff>84531</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2086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90208</xdr:rowOff>
    </xdr:from>
    <xdr:to>
      <xdr:col>85</xdr:col>
      <xdr:colOff>127000</xdr:colOff>
      <xdr:row>76</xdr:row>
      <xdr:rowOff>119659</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5481300" y="13120408"/>
          <a:ext cx="838200" cy="29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16870</xdr:rowOff>
    </xdr:from>
    <xdr:ext cx="534377" cy="259045"/>
    <xdr:sp macro="" textlink="">
      <xdr:nvSpPr>
        <xdr:cNvPr id="626" name="公債費平均値テキスト">
          <a:extLst>
            <a:ext uri="{FF2B5EF4-FFF2-40B4-BE49-F238E27FC236}">
              <a16:creationId xmlns:a16="http://schemas.microsoft.com/office/drawing/2014/main" id="{00000000-0008-0000-0600-000072020000}"/>
            </a:ext>
          </a:extLst>
        </xdr:cNvPr>
        <xdr:cNvSpPr txBox="1"/>
      </xdr:nvSpPr>
      <xdr:spPr>
        <a:xfrm>
          <a:off x="16370300" y="128756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165443</xdr:rowOff>
    </xdr:from>
    <xdr:to>
      <xdr:col>85</xdr:col>
      <xdr:colOff>177800</xdr:colOff>
      <xdr:row>76</xdr:row>
      <xdr:rowOff>95593</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6268700" y="13024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42163</xdr:rowOff>
    </xdr:from>
    <xdr:to>
      <xdr:col>81</xdr:col>
      <xdr:colOff>50800</xdr:colOff>
      <xdr:row>76</xdr:row>
      <xdr:rowOff>90208</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4592300" y="13072363"/>
          <a:ext cx="889000" cy="48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1212</xdr:rowOff>
    </xdr:from>
    <xdr:to>
      <xdr:col>81</xdr:col>
      <xdr:colOff>101600</xdr:colOff>
      <xdr:row>76</xdr:row>
      <xdr:rowOff>102812</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5430500" y="13031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119340</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14111" y="12806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2406</xdr:rowOff>
    </xdr:from>
    <xdr:to>
      <xdr:col>76</xdr:col>
      <xdr:colOff>114300</xdr:colOff>
      <xdr:row>76</xdr:row>
      <xdr:rowOff>42163</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3703300" y="13032606"/>
          <a:ext cx="889000" cy="39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159823</xdr:rowOff>
    </xdr:from>
    <xdr:to>
      <xdr:col>76</xdr:col>
      <xdr:colOff>165100</xdr:colOff>
      <xdr:row>76</xdr:row>
      <xdr:rowOff>89973</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4541500" y="13018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106500</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325111" y="12793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165933</xdr:rowOff>
    </xdr:from>
    <xdr:to>
      <xdr:col>71</xdr:col>
      <xdr:colOff>177800</xdr:colOff>
      <xdr:row>76</xdr:row>
      <xdr:rowOff>2406</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2814300" y="13024683"/>
          <a:ext cx="889000" cy="7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165424</xdr:rowOff>
    </xdr:from>
    <xdr:to>
      <xdr:col>72</xdr:col>
      <xdr:colOff>38100</xdr:colOff>
      <xdr:row>76</xdr:row>
      <xdr:rowOff>95574</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3652500" y="13024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86701</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436111" y="13116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165348</xdr:rowOff>
    </xdr:from>
    <xdr:to>
      <xdr:col>67</xdr:col>
      <xdr:colOff>101600</xdr:colOff>
      <xdr:row>76</xdr:row>
      <xdr:rowOff>95498</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2763500" y="13024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86625</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547111" y="13116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68859</xdr:rowOff>
    </xdr:from>
    <xdr:to>
      <xdr:col>85</xdr:col>
      <xdr:colOff>177800</xdr:colOff>
      <xdr:row>76</xdr:row>
      <xdr:rowOff>170459</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6268700" y="13099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47286</xdr:rowOff>
    </xdr:from>
    <xdr:ext cx="534377" cy="259045"/>
    <xdr:sp macro="" textlink="">
      <xdr:nvSpPr>
        <xdr:cNvPr id="645" name="公債費該当値テキスト">
          <a:extLst>
            <a:ext uri="{FF2B5EF4-FFF2-40B4-BE49-F238E27FC236}">
              <a16:creationId xmlns:a16="http://schemas.microsoft.com/office/drawing/2014/main" id="{00000000-0008-0000-0600-000085020000}"/>
            </a:ext>
          </a:extLst>
        </xdr:cNvPr>
        <xdr:cNvSpPr txBox="1"/>
      </xdr:nvSpPr>
      <xdr:spPr>
        <a:xfrm>
          <a:off x="16370300" y="13077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39408</xdr:rowOff>
    </xdr:from>
    <xdr:to>
      <xdr:col>81</xdr:col>
      <xdr:colOff>101600</xdr:colOff>
      <xdr:row>76</xdr:row>
      <xdr:rowOff>141008</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5430500" y="1306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132135</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14111" y="13162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162813</xdr:rowOff>
    </xdr:from>
    <xdr:to>
      <xdr:col>76</xdr:col>
      <xdr:colOff>165100</xdr:colOff>
      <xdr:row>76</xdr:row>
      <xdr:rowOff>92963</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4541500" y="13021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84090</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325111" y="13114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123057</xdr:rowOff>
    </xdr:from>
    <xdr:to>
      <xdr:col>72</xdr:col>
      <xdr:colOff>38100</xdr:colOff>
      <xdr:row>76</xdr:row>
      <xdr:rowOff>53206</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3652500" y="1298180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69734</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436111" y="12757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115132</xdr:rowOff>
    </xdr:from>
    <xdr:to>
      <xdr:col>67</xdr:col>
      <xdr:colOff>101600</xdr:colOff>
      <xdr:row>76</xdr:row>
      <xdr:rowOff>45281</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2763500" y="1297388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61809</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547111" y="12749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a:extLst>
            <a:ext uri="{FF2B5EF4-FFF2-40B4-BE49-F238E27FC236}">
              <a16:creationId xmlns:a16="http://schemas.microsoft.com/office/drawing/2014/main" id="{00000000-0008-0000-06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110847</xdr:rowOff>
    </xdr:from>
    <xdr:to>
      <xdr:col>85</xdr:col>
      <xdr:colOff>126364</xdr:colOff>
      <xdr:row>99</xdr:row>
      <xdr:rowOff>95842</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6317595" y="15541347"/>
          <a:ext cx="1269" cy="1528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99669</xdr:rowOff>
    </xdr:from>
    <xdr:ext cx="378565" cy="259045"/>
    <xdr:sp macro="" textlink="">
      <xdr:nvSpPr>
        <xdr:cNvPr id="680" name="積立金最小値テキスト">
          <a:extLst>
            <a:ext uri="{FF2B5EF4-FFF2-40B4-BE49-F238E27FC236}">
              <a16:creationId xmlns:a16="http://schemas.microsoft.com/office/drawing/2014/main" id="{00000000-0008-0000-0600-0000A8020000}"/>
            </a:ext>
          </a:extLst>
        </xdr:cNvPr>
        <xdr:cNvSpPr txBox="1"/>
      </xdr:nvSpPr>
      <xdr:spPr>
        <a:xfrm>
          <a:off x="16370300" y="170732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95842</xdr:rowOff>
    </xdr:from>
    <xdr:to>
      <xdr:col>86</xdr:col>
      <xdr:colOff>25400</xdr:colOff>
      <xdr:row>99</xdr:row>
      <xdr:rowOff>95842</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7069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57524</xdr:rowOff>
    </xdr:from>
    <xdr:ext cx="534377" cy="259045"/>
    <xdr:sp macro="" textlink="">
      <xdr:nvSpPr>
        <xdr:cNvPr id="682" name="積立金最大値テキスト">
          <a:extLst>
            <a:ext uri="{FF2B5EF4-FFF2-40B4-BE49-F238E27FC236}">
              <a16:creationId xmlns:a16="http://schemas.microsoft.com/office/drawing/2014/main" id="{00000000-0008-0000-0600-0000AA020000}"/>
            </a:ext>
          </a:extLst>
        </xdr:cNvPr>
        <xdr:cNvSpPr txBox="1"/>
      </xdr:nvSpPr>
      <xdr:spPr>
        <a:xfrm>
          <a:off x="16370300" y="15316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110847</xdr:rowOff>
    </xdr:from>
    <xdr:to>
      <xdr:col>86</xdr:col>
      <xdr:colOff>25400</xdr:colOff>
      <xdr:row>90</xdr:row>
      <xdr:rowOff>110847</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5541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70989</xdr:rowOff>
    </xdr:from>
    <xdr:to>
      <xdr:col>85</xdr:col>
      <xdr:colOff>127000</xdr:colOff>
      <xdr:row>98</xdr:row>
      <xdr:rowOff>45207</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5481300" y="16701639"/>
          <a:ext cx="838200" cy="145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144466</xdr:rowOff>
    </xdr:from>
    <xdr:ext cx="534377" cy="259045"/>
    <xdr:sp macro="" textlink="">
      <xdr:nvSpPr>
        <xdr:cNvPr id="685" name="積立金平均値テキスト">
          <a:extLst>
            <a:ext uri="{FF2B5EF4-FFF2-40B4-BE49-F238E27FC236}">
              <a16:creationId xmlns:a16="http://schemas.microsoft.com/office/drawing/2014/main" id="{00000000-0008-0000-0600-0000AD020000}"/>
            </a:ext>
          </a:extLst>
        </xdr:cNvPr>
        <xdr:cNvSpPr txBox="1"/>
      </xdr:nvSpPr>
      <xdr:spPr>
        <a:xfrm>
          <a:off x="16370300" y="166036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121589</xdr:rowOff>
    </xdr:from>
    <xdr:to>
      <xdr:col>85</xdr:col>
      <xdr:colOff>177800</xdr:colOff>
      <xdr:row>98</xdr:row>
      <xdr:rowOff>51739</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6268700" y="1675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70989</xdr:rowOff>
    </xdr:from>
    <xdr:to>
      <xdr:col>81</xdr:col>
      <xdr:colOff>50800</xdr:colOff>
      <xdr:row>98</xdr:row>
      <xdr:rowOff>62661</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4592300" y="16701639"/>
          <a:ext cx="889000" cy="163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76212</xdr:rowOff>
    </xdr:from>
    <xdr:to>
      <xdr:col>81</xdr:col>
      <xdr:colOff>101600</xdr:colOff>
      <xdr:row>99</xdr:row>
      <xdr:rowOff>6362</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5430500" y="16878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168939</xdr:rowOff>
    </xdr:from>
    <xdr:ext cx="469744"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46428" y="16971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36765</xdr:rowOff>
    </xdr:from>
    <xdr:to>
      <xdr:col>76</xdr:col>
      <xdr:colOff>114300</xdr:colOff>
      <xdr:row>98</xdr:row>
      <xdr:rowOff>62661</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3703300" y="16838865"/>
          <a:ext cx="889000" cy="25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81079</xdr:rowOff>
    </xdr:from>
    <xdr:to>
      <xdr:col>76</xdr:col>
      <xdr:colOff>165100</xdr:colOff>
      <xdr:row>99</xdr:row>
      <xdr:rowOff>11229</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4541500" y="16883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2356</xdr:rowOff>
    </xdr:from>
    <xdr:ext cx="469744"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357428" y="16975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36765</xdr:rowOff>
    </xdr:from>
    <xdr:to>
      <xdr:col>71</xdr:col>
      <xdr:colOff>177800</xdr:colOff>
      <xdr:row>98</xdr:row>
      <xdr:rowOff>141430</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2814300" y="16838865"/>
          <a:ext cx="889000" cy="104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81193</xdr:rowOff>
    </xdr:from>
    <xdr:to>
      <xdr:col>72</xdr:col>
      <xdr:colOff>38100</xdr:colOff>
      <xdr:row>99</xdr:row>
      <xdr:rowOff>11343</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3652500" y="1688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2470</xdr:rowOff>
    </xdr:from>
    <xdr:ext cx="469744"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468428" y="16976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75135</xdr:rowOff>
    </xdr:from>
    <xdr:to>
      <xdr:col>67</xdr:col>
      <xdr:colOff>101600</xdr:colOff>
      <xdr:row>99</xdr:row>
      <xdr:rowOff>5285</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2763500" y="16877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21812</xdr:rowOff>
    </xdr:from>
    <xdr:ext cx="469744"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579428" y="16652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165857</xdr:rowOff>
    </xdr:from>
    <xdr:to>
      <xdr:col>85</xdr:col>
      <xdr:colOff>177800</xdr:colOff>
      <xdr:row>98</xdr:row>
      <xdr:rowOff>96007</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6268700" y="16796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144284</xdr:rowOff>
    </xdr:from>
    <xdr:ext cx="534377" cy="259045"/>
    <xdr:sp macro="" textlink="">
      <xdr:nvSpPr>
        <xdr:cNvPr id="704" name="積立金該当値テキスト">
          <a:extLst>
            <a:ext uri="{FF2B5EF4-FFF2-40B4-BE49-F238E27FC236}">
              <a16:creationId xmlns:a16="http://schemas.microsoft.com/office/drawing/2014/main" id="{00000000-0008-0000-0600-0000C0020000}"/>
            </a:ext>
          </a:extLst>
        </xdr:cNvPr>
        <xdr:cNvSpPr txBox="1"/>
      </xdr:nvSpPr>
      <xdr:spPr>
        <a:xfrm>
          <a:off x="16370300" y="16774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20189</xdr:rowOff>
    </xdr:from>
    <xdr:to>
      <xdr:col>81</xdr:col>
      <xdr:colOff>101600</xdr:colOff>
      <xdr:row>97</xdr:row>
      <xdr:rowOff>121789</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5430500" y="16650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138316</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14111" y="16426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11861</xdr:rowOff>
    </xdr:from>
    <xdr:to>
      <xdr:col>76</xdr:col>
      <xdr:colOff>165100</xdr:colOff>
      <xdr:row>98</xdr:row>
      <xdr:rowOff>113461</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4541500" y="16813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129988</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325111" y="16589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157415</xdr:rowOff>
    </xdr:from>
    <xdr:to>
      <xdr:col>72</xdr:col>
      <xdr:colOff>38100</xdr:colOff>
      <xdr:row>98</xdr:row>
      <xdr:rowOff>87565</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3652500" y="16788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104092</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3436111" y="16563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90630</xdr:rowOff>
    </xdr:from>
    <xdr:to>
      <xdr:col>67</xdr:col>
      <xdr:colOff>101600</xdr:colOff>
      <xdr:row>99</xdr:row>
      <xdr:rowOff>20780</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2763500" y="16892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11907</xdr:rowOff>
    </xdr:from>
    <xdr:ext cx="469744"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2579428" y="16985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a:extLst>
            <a:ext uri="{FF2B5EF4-FFF2-40B4-BE49-F238E27FC236}">
              <a16:creationId xmlns:a16="http://schemas.microsoft.com/office/drawing/2014/main" id="{00000000-0008-0000-06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54138</xdr:rowOff>
    </xdr:from>
    <xdr:to>
      <xdr:col>116</xdr:col>
      <xdr:colOff>62864</xdr:colOff>
      <xdr:row>39</xdr:row>
      <xdr:rowOff>98878</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22159595" y="5369088"/>
          <a:ext cx="1269" cy="141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9" name="投資及び出資金最小値テキスト">
          <a:extLst>
            <a:ext uri="{FF2B5EF4-FFF2-40B4-BE49-F238E27FC236}">
              <a16:creationId xmlns:a16="http://schemas.microsoft.com/office/drawing/2014/main" id="{00000000-0008-0000-0600-0000E3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815</xdr:rowOff>
    </xdr:from>
    <xdr:ext cx="469744" cy="259045"/>
    <xdr:sp macro="" textlink="">
      <xdr:nvSpPr>
        <xdr:cNvPr id="741" name="投資及び出資金最大値テキスト">
          <a:extLst>
            <a:ext uri="{FF2B5EF4-FFF2-40B4-BE49-F238E27FC236}">
              <a16:creationId xmlns:a16="http://schemas.microsoft.com/office/drawing/2014/main" id="{00000000-0008-0000-0600-0000E5020000}"/>
            </a:ext>
          </a:extLst>
        </xdr:cNvPr>
        <xdr:cNvSpPr txBox="1"/>
      </xdr:nvSpPr>
      <xdr:spPr>
        <a:xfrm>
          <a:off x="22212300" y="5144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54138</xdr:rowOff>
    </xdr:from>
    <xdr:to>
      <xdr:col>116</xdr:col>
      <xdr:colOff>152400</xdr:colOff>
      <xdr:row>31</xdr:row>
      <xdr:rowOff>54138</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2072600" y="5369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39769</xdr:rowOff>
    </xdr:from>
    <xdr:to>
      <xdr:col>116</xdr:col>
      <xdr:colOff>63500</xdr:colOff>
      <xdr:row>39</xdr:row>
      <xdr:rowOff>46954</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1323300" y="6726319"/>
          <a:ext cx="838200" cy="7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120594</xdr:rowOff>
    </xdr:from>
    <xdr:ext cx="378565" cy="259045"/>
    <xdr:sp macro="" textlink="">
      <xdr:nvSpPr>
        <xdr:cNvPr id="744" name="投資及び出資金平均値テキスト">
          <a:extLst>
            <a:ext uri="{FF2B5EF4-FFF2-40B4-BE49-F238E27FC236}">
              <a16:creationId xmlns:a16="http://schemas.microsoft.com/office/drawing/2014/main" id="{00000000-0008-0000-0600-0000E8020000}"/>
            </a:ext>
          </a:extLst>
        </xdr:cNvPr>
        <xdr:cNvSpPr txBox="1"/>
      </xdr:nvSpPr>
      <xdr:spPr>
        <a:xfrm>
          <a:off x="22212300" y="62927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97717</xdr:rowOff>
    </xdr:from>
    <xdr:to>
      <xdr:col>116</xdr:col>
      <xdr:colOff>114300</xdr:colOff>
      <xdr:row>38</xdr:row>
      <xdr:rowOff>27867</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2110700" y="6441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168765</xdr:rowOff>
    </xdr:from>
    <xdr:to>
      <xdr:col>111</xdr:col>
      <xdr:colOff>177800</xdr:colOff>
      <xdr:row>39</xdr:row>
      <xdr:rowOff>39769</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20434300" y="6683865"/>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32077</xdr:rowOff>
    </xdr:from>
    <xdr:to>
      <xdr:col>112</xdr:col>
      <xdr:colOff>38100</xdr:colOff>
      <xdr:row>37</xdr:row>
      <xdr:rowOff>133677</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1272500" y="6375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150204</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088428" y="6150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168765</xdr:rowOff>
    </xdr:from>
    <xdr:to>
      <xdr:col>107</xdr:col>
      <xdr:colOff>50800</xdr:colOff>
      <xdr:row>39</xdr:row>
      <xdr:rowOff>98878</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flipV="1">
          <a:off x="19545300" y="6683865"/>
          <a:ext cx="889000" cy="101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45793</xdr:rowOff>
    </xdr:from>
    <xdr:to>
      <xdr:col>107</xdr:col>
      <xdr:colOff>101600</xdr:colOff>
      <xdr:row>37</xdr:row>
      <xdr:rowOff>147393</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0383500" y="638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163920</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199428" y="6164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95613</xdr:rowOff>
    </xdr:from>
    <xdr:to>
      <xdr:col>102</xdr:col>
      <xdr:colOff>114300</xdr:colOff>
      <xdr:row>39</xdr:row>
      <xdr:rowOff>98878</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18656300" y="6782163"/>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143764</xdr:rowOff>
    </xdr:from>
    <xdr:to>
      <xdr:col>102</xdr:col>
      <xdr:colOff>165100</xdr:colOff>
      <xdr:row>38</xdr:row>
      <xdr:rowOff>73914</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9494500" y="6487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90441</xdr:rowOff>
    </xdr:from>
    <xdr:ext cx="378565"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56017" y="62626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44813</xdr:rowOff>
    </xdr:from>
    <xdr:to>
      <xdr:col>98</xdr:col>
      <xdr:colOff>38100</xdr:colOff>
      <xdr:row>38</xdr:row>
      <xdr:rowOff>146413</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18605500" y="6559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162940</xdr:rowOff>
    </xdr:from>
    <xdr:ext cx="378565"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67017" y="63351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167604</xdr:rowOff>
    </xdr:from>
    <xdr:to>
      <xdr:col>116</xdr:col>
      <xdr:colOff>114300</xdr:colOff>
      <xdr:row>39</xdr:row>
      <xdr:rowOff>97754</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2110700" y="668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82531</xdr:rowOff>
    </xdr:from>
    <xdr:ext cx="378565" cy="259045"/>
    <xdr:sp macro="" textlink="">
      <xdr:nvSpPr>
        <xdr:cNvPr id="763" name="投資及び出資金該当値テキスト">
          <a:extLst>
            <a:ext uri="{FF2B5EF4-FFF2-40B4-BE49-F238E27FC236}">
              <a16:creationId xmlns:a16="http://schemas.microsoft.com/office/drawing/2014/main" id="{00000000-0008-0000-0600-0000FB020000}"/>
            </a:ext>
          </a:extLst>
        </xdr:cNvPr>
        <xdr:cNvSpPr txBox="1"/>
      </xdr:nvSpPr>
      <xdr:spPr>
        <a:xfrm>
          <a:off x="22212300" y="65976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160419</xdr:rowOff>
    </xdr:from>
    <xdr:to>
      <xdr:col>112</xdr:col>
      <xdr:colOff>38100</xdr:colOff>
      <xdr:row>39</xdr:row>
      <xdr:rowOff>90569</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1272500" y="6675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81696</xdr:rowOff>
    </xdr:from>
    <xdr:ext cx="378565"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1134017" y="67682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117965</xdr:rowOff>
    </xdr:from>
    <xdr:to>
      <xdr:col>107</xdr:col>
      <xdr:colOff>101600</xdr:colOff>
      <xdr:row>39</xdr:row>
      <xdr:rowOff>48115</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0383500" y="6633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39242</xdr:rowOff>
    </xdr:from>
    <xdr:ext cx="378565"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0245017" y="67257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44813</xdr:rowOff>
    </xdr:from>
    <xdr:to>
      <xdr:col>98</xdr:col>
      <xdr:colOff>38100</xdr:colOff>
      <xdr:row>39</xdr:row>
      <xdr:rowOff>146413</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18605500" y="673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137540</xdr:rowOff>
    </xdr:from>
    <xdr:ext cx="313932"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499333" y="682409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144434</xdr:rowOff>
    </xdr:from>
    <xdr:ext cx="46717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160762</xdr:rowOff>
    </xdr:from>
    <xdr:ext cx="46717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5642</xdr:rowOff>
    </xdr:from>
    <xdr:ext cx="46717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貸付金グラフ枠">
          <a:extLst>
            <a:ext uri="{FF2B5EF4-FFF2-40B4-BE49-F238E27FC236}">
              <a16:creationId xmlns:a16="http://schemas.microsoft.com/office/drawing/2014/main" id="{00000000-0008-0000-0600-00001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88211</xdr:rowOff>
    </xdr:from>
    <xdr:to>
      <xdr:col>116</xdr:col>
      <xdr:colOff>62864</xdr:colOff>
      <xdr:row>59</xdr:row>
      <xdr:rowOff>98878</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22159595" y="8660711"/>
          <a:ext cx="1269" cy="1553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8" name="貸付金最小値テキスト">
          <a:extLst>
            <a:ext uri="{FF2B5EF4-FFF2-40B4-BE49-F238E27FC236}">
              <a16:creationId xmlns:a16="http://schemas.microsoft.com/office/drawing/2014/main" id="{00000000-0008-0000-0600-00001E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34888</xdr:rowOff>
    </xdr:from>
    <xdr:ext cx="534377" cy="259045"/>
    <xdr:sp macro="" textlink="">
      <xdr:nvSpPr>
        <xdr:cNvPr id="800" name="貸付金最大値テキスト">
          <a:extLst>
            <a:ext uri="{FF2B5EF4-FFF2-40B4-BE49-F238E27FC236}">
              <a16:creationId xmlns:a16="http://schemas.microsoft.com/office/drawing/2014/main" id="{00000000-0008-0000-0600-000020030000}"/>
            </a:ext>
          </a:extLst>
        </xdr:cNvPr>
        <xdr:cNvSpPr txBox="1"/>
      </xdr:nvSpPr>
      <xdr:spPr>
        <a:xfrm>
          <a:off x="22212300" y="8435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88211</xdr:rowOff>
    </xdr:from>
    <xdr:to>
      <xdr:col>116</xdr:col>
      <xdr:colOff>152400</xdr:colOff>
      <xdr:row>50</xdr:row>
      <xdr:rowOff>88211</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2072600" y="8660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98116</xdr:rowOff>
    </xdr:from>
    <xdr:to>
      <xdr:col>116</xdr:col>
      <xdr:colOff>63500</xdr:colOff>
      <xdr:row>59</xdr:row>
      <xdr:rowOff>98334</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1323300" y="10213666"/>
          <a:ext cx="838200" cy="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170233</xdr:rowOff>
    </xdr:from>
    <xdr:ext cx="469744" cy="259045"/>
    <xdr:sp macro="" textlink="">
      <xdr:nvSpPr>
        <xdr:cNvPr id="803" name="貸付金平均値テキスト">
          <a:extLst>
            <a:ext uri="{FF2B5EF4-FFF2-40B4-BE49-F238E27FC236}">
              <a16:creationId xmlns:a16="http://schemas.microsoft.com/office/drawing/2014/main" id="{00000000-0008-0000-0600-000023030000}"/>
            </a:ext>
          </a:extLst>
        </xdr:cNvPr>
        <xdr:cNvSpPr txBox="1"/>
      </xdr:nvSpPr>
      <xdr:spPr>
        <a:xfrm>
          <a:off x="22212300" y="97714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147356</xdr:rowOff>
    </xdr:from>
    <xdr:to>
      <xdr:col>116</xdr:col>
      <xdr:colOff>114300</xdr:colOff>
      <xdr:row>58</xdr:row>
      <xdr:rowOff>77506</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2110700" y="9920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98008</xdr:rowOff>
    </xdr:from>
    <xdr:to>
      <xdr:col>111</xdr:col>
      <xdr:colOff>177800</xdr:colOff>
      <xdr:row>59</xdr:row>
      <xdr:rowOff>98116</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20434300" y="10213558"/>
          <a:ext cx="889000" cy="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125258</xdr:rowOff>
    </xdr:from>
    <xdr:to>
      <xdr:col>112</xdr:col>
      <xdr:colOff>38100</xdr:colOff>
      <xdr:row>58</xdr:row>
      <xdr:rowOff>55408</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21272500" y="9897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71935</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088428" y="9673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97246</xdr:rowOff>
    </xdr:from>
    <xdr:to>
      <xdr:col>107</xdr:col>
      <xdr:colOff>50800</xdr:colOff>
      <xdr:row>59</xdr:row>
      <xdr:rowOff>98008</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19545300" y="10212796"/>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115897</xdr:rowOff>
    </xdr:from>
    <xdr:to>
      <xdr:col>107</xdr:col>
      <xdr:colOff>101600</xdr:colOff>
      <xdr:row>58</xdr:row>
      <xdr:rowOff>46047</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20383500" y="9888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62574</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199428" y="9663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97028</xdr:rowOff>
    </xdr:from>
    <xdr:to>
      <xdr:col>102</xdr:col>
      <xdr:colOff>114300</xdr:colOff>
      <xdr:row>59</xdr:row>
      <xdr:rowOff>97246</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a:off x="18656300" y="10212578"/>
          <a:ext cx="889000" cy="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66040</xdr:rowOff>
    </xdr:from>
    <xdr:to>
      <xdr:col>102</xdr:col>
      <xdr:colOff>165100</xdr:colOff>
      <xdr:row>57</xdr:row>
      <xdr:rowOff>167640</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19494500" y="9838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12717</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310428" y="9613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55481</xdr:rowOff>
    </xdr:from>
    <xdr:to>
      <xdr:col>98</xdr:col>
      <xdr:colOff>38100</xdr:colOff>
      <xdr:row>57</xdr:row>
      <xdr:rowOff>157081</xdr:rowOff>
    </xdr:to>
    <xdr:sp macro="" textlink="">
      <xdr:nvSpPr>
        <xdr:cNvPr id="814" name="フローチャート: 判断 813">
          <a:extLst>
            <a:ext uri="{FF2B5EF4-FFF2-40B4-BE49-F238E27FC236}">
              <a16:creationId xmlns:a16="http://schemas.microsoft.com/office/drawing/2014/main" id="{00000000-0008-0000-0600-00002E030000}"/>
            </a:ext>
          </a:extLst>
        </xdr:cNvPr>
        <xdr:cNvSpPr/>
      </xdr:nvSpPr>
      <xdr:spPr>
        <a:xfrm>
          <a:off x="18605500" y="9828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2158</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8421428" y="9603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47534</xdr:rowOff>
    </xdr:from>
    <xdr:to>
      <xdr:col>116</xdr:col>
      <xdr:colOff>114300</xdr:colOff>
      <xdr:row>59</xdr:row>
      <xdr:rowOff>149134</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2110700" y="10163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133911</xdr:rowOff>
    </xdr:from>
    <xdr:ext cx="249299" cy="259045"/>
    <xdr:sp macro="" textlink="">
      <xdr:nvSpPr>
        <xdr:cNvPr id="822" name="貸付金該当値テキスト">
          <a:extLst>
            <a:ext uri="{FF2B5EF4-FFF2-40B4-BE49-F238E27FC236}">
              <a16:creationId xmlns:a16="http://schemas.microsoft.com/office/drawing/2014/main" id="{00000000-0008-0000-0600-000036030000}"/>
            </a:ext>
          </a:extLst>
        </xdr:cNvPr>
        <xdr:cNvSpPr txBox="1"/>
      </xdr:nvSpPr>
      <xdr:spPr>
        <a:xfrm>
          <a:off x="22212300" y="100780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47316</xdr:rowOff>
    </xdr:from>
    <xdr:to>
      <xdr:col>112</xdr:col>
      <xdr:colOff>38100</xdr:colOff>
      <xdr:row>59</xdr:row>
      <xdr:rowOff>148916</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1272500" y="10162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140043</xdr:rowOff>
    </xdr:from>
    <xdr:ext cx="249299"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1198650" y="102555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47208</xdr:rowOff>
    </xdr:from>
    <xdr:to>
      <xdr:col>107</xdr:col>
      <xdr:colOff>101600</xdr:colOff>
      <xdr:row>59</xdr:row>
      <xdr:rowOff>148808</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20383500" y="10162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139935</xdr:rowOff>
    </xdr:from>
    <xdr:ext cx="249299"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20309650" y="102554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46446</xdr:rowOff>
    </xdr:from>
    <xdr:to>
      <xdr:col>102</xdr:col>
      <xdr:colOff>165100</xdr:colOff>
      <xdr:row>59</xdr:row>
      <xdr:rowOff>148046</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19494500" y="10161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139173</xdr:rowOff>
    </xdr:from>
    <xdr:ext cx="313932"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9388333" y="102547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46228</xdr:rowOff>
    </xdr:from>
    <xdr:to>
      <xdr:col>98</xdr:col>
      <xdr:colOff>38100</xdr:colOff>
      <xdr:row>59</xdr:row>
      <xdr:rowOff>147828</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18605500" y="10161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138955</xdr:rowOff>
    </xdr:from>
    <xdr:ext cx="313932"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499333" y="102545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a:extLst>
            <a:ext uri="{FF2B5EF4-FFF2-40B4-BE49-F238E27FC236}">
              <a16:creationId xmlns:a16="http://schemas.microsoft.com/office/drawing/2014/main" id="{00000000-0008-0000-0600-000054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133390</xdr:rowOff>
    </xdr:from>
    <xdr:to>
      <xdr:col>116</xdr:col>
      <xdr:colOff>62864</xdr:colOff>
      <xdr:row>78</xdr:row>
      <xdr:rowOff>35961</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2159595" y="12306340"/>
          <a:ext cx="1269" cy="1102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39788</xdr:rowOff>
    </xdr:from>
    <xdr:ext cx="534377" cy="259045"/>
    <xdr:sp macro="" textlink="">
      <xdr:nvSpPr>
        <xdr:cNvPr id="854" name="繰出金最小値テキスト">
          <a:extLst>
            <a:ext uri="{FF2B5EF4-FFF2-40B4-BE49-F238E27FC236}">
              <a16:creationId xmlns:a16="http://schemas.microsoft.com/office/drawing/2014/main" id="{00000000-0008-0000-0600-000056030000}"/>
            </a:ext>
          </a:extLst>
        </xdr:cNvPr>
        <xdr:cNvSpPr txBox="1"/>
      </xdr:nvSpPr>
      <xdr:spPr>
        <a:xfrm>
          <a:off x="22212300" y="13412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35961</xdr:rowOff>
    </xdr:from>
    <xdr:to>
      <xdr:col>116</xdr:col>
      <xdr:colOff>152400</xdr:colOff>
      <xdr:row>78</xdr:row>
      <xdr:rowOff>35961</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3409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80067</xdr:rowOff>
    </xdr:from>
    <xdr:ext cx="534377" cy="259045"/>
    <xdr:sp macro="" textlink="">
      <xdr:nvSpPr>
        <xdr:cNvPr id="856" name="繰出金最大値テキスト">
          <a:extLst>
            <a:ext uri="{FF2B5EF4-FFF2-40B4-BE49-F238E27FC236}">
              <a16:creationId xmlns:a16="http://schemas.microsoft.com/office/drawing/2014/main" id="{00000000-0008-0000-0600-000058030000}"/>
            </a:ext>
          </a:extLst>
        </xdr:cNvPr>
        <xdr:cNvSpPr txBox="1"/>
      </xdr:nvSpPr>
      <xdr:spPr>
        <a:xfrm>
          <a:off x="22212300" y="12081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133390</xdr:rowOff>
    </xdr:from>
    <xdr:to>
      <xdr:col>116</xdr:col>
      <xdr:colOff>152400</xdr:colOff>
      <xdr:row>71</xdr:row>
      <xdr:rowOff>133390</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2306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42225</xdr:rowOff>
    </xdr:from>
    <xdr:to>
      <xdr:col>116</xdr:col>
      <xdr:colOff>63500</xdr:colOff>
      <xdr:row>74</xdr:row>
      <xdr:rowOff>45014</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21323300" y="12729525"/>
          <a:ext cx="838200" cy="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149714</xdr:rowOff>
    </xdr:from>
    <xdr:ext cx="534377" cy="259045"/>
    <xdr:sp macro="" textlink="">
      <xdr:nvSpPr>
        <xdr:cNvPr id="859" name="繰出金平均値テキスト">
          <a:extLst>
            <a:ext uri="{FF2B5EF4-FFF2-40B4-BE49-F238E27FC236}">
              <a16:creationId xmlns:a16="http://schemas.microsoft.com/office/drawing/2014/main" id="{00000000-0008-0000-0600-00005B030000}"/>
            </a:ext>
          </a:extLst>
        </xdr:cNvPr>
        <xdr:cNvSpPr txBox="1"/>
      </xdr:nvSpPr>
      <xdr:spPr>
        <a:xfrm>
          <a:off x="22212300" y="128370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171287</xdr:rowOff>
    </xdr:from>
    <xdr:to>
      <xdr:col>116</xdr:col>
      <xdr:colOff>114300</xdr:colOff>
      <xdr:row>75</xdr:row>
      <xdr:rowOff>101437</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2110700" y="12858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45014</xdr:rowOff>
    </xdr:from>
    <xdr:to>
      <xdr:col>111</xdr:col>
      <xdr:colOff>177800</xdr:colOff>
      <xdr:row>74</xdr:row>
      <xdr:rowOff>70572</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20434300" y="12732314"/>
          <a:ext cx="889000" cy="25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8021</xdr:rowOff>
    </xdr:from>
    <xdr:to>
      <xdr:col>112</xdr:col>
      <xdr:colOff>38100</xdr:colOff>
      <xdr:row>75</xdr:row>
      <xdr:rowOff>109621</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1272500" y="12866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100748</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056111" y="12959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20051</xdr:rowOff>
    </xdr:from>
    <xdr:to>
      <xdr:col>107</xdr:col>
      <xdr:colOff>50800</xdr:colOff>
      <xdr:row>74</xdr:row>
      <xdr:rowOff>70572</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a:off x="19545300" y="12707351"/>
          <a:ext cx="889000" cy="50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148976</xdr:rowOff>
    </xdr:from>
    <xdr:to>
      <xdr:col>107</xdr:col>
      <xdr:colOff>101600</xdr:colOff>
      <xdr:row>75</xdr:row>
      <xdr:rowOff>79126</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0383500" y="1283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70253</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167111" y="12929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6380</xdr:rowOff>
    </xdr:from>
    <xdr:to>
      <xdr:col>102</xdr:col>
      <xdr:colOff>114300</xdr:colOff>
      <xdr:row>74</xdr:row>
      <xdr:rowOff>20051</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a:off x="18656300" y="12693680"/>
          <a:ext cx="889000" cy="13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165024</xdr:rowOff>
    </xdr:from>
    <xdr:to>
      <xdr:col>102</xdr:col>
      <xdr:colOff>165100</xdr:colOff>
      <xdr:row>75</xdr:row>
      <xdr:rowOff>95174</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9494500" y="1285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86301</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278111" y="12945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146690</xdr:rowOff>
    </xdr:from>
    <xdr:to>
      <xdr:col>98</xdr:col>
      <xdr:colOff>38100</xdr:colOff>
      <xdr:row>75</xdr:row>
      <xdr:rowOff>76840</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8605500" y="1283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67967</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389111" y="12926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162875</xdr:rowOff>
    </xdr:from>
    <xdr:to>
      <xdr:col>116</xdr:col>
      <xdr:colOff>114300</xdr:colOff>
      <xdr:row>74</xdr:row>
      <xdr:rowOff>93025</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2110700" y="12678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14302</xdr:rowOff>
    </xdr:from>
    <xdr:ext cx="534377" cy="259045"/>
    <xdr:sp macro="" textlink="">
      <xdr:nvSpPr>
        <xdr:cNvPr id="878" name="繰出金該当値テキスト">
          <a:extLst>
            <a:ext uri="{FF2B5EF4-FFF2-40B4-BE49-F238E27FC236}">
              <a16:creationId xmlns:a16="http://schemas.microsoft.com/office/drawing/2014/main" id="{00000000-0008-0000-0600-00006E030000}"/>
            </a:ext>
          </a:extLst>
        </xdr:cNvPr>
        <xdr:cNvSpPr txBox="1"/>
      </xdr:nvSpPr>
      <xdr:spPr>
        <a:xfrm>
          <a:off x="22212300" y="12530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165664</xdr:rowOff>
    </xdr:from>
    <xdr:to>
      <xdr:col>112</xdr:col>
      <xdr:colOff>38100</xdr:colOff>
      <xdr:row>74</xdr:row>
      <xdr:rowOff>95814</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1272500" y="1268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112341</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1056111" y="12456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19772</xdr:rowOff>
    </xdr:from>
    <xdr:to>
      <xdr:col>107</xdr:col>
      <xdr:colOff>101600</xdr:colOff>
      <xdr:row>74</xdr:row>
      <xdr:rowOff>121372</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0383500" y="12707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137899</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0167111" y="12482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140701</xdr:rowOff>
    </xdr:from>
    <xdr:to>
      <xdr:col>102</xdr:col>
      <xdr:colOff>165100</xdr:colOff>
      <xdr:row>74</xdr:row>
      <xdr:rowOff>70851</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9494500" y="12656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87378</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9278111" y="12431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127030</xdr:rowOff>
    </xdr:from>
    <xdr:to>
      <xdr:col>98</xdr:col>
      <xdr:colOff>38100</xdr:colOff>
      <xdr:row>74</xdr:row>
      <xdr:rowOff>57180</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8605500" y="1264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73707</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389111" y="12418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a:extLst>
            <a:ext uri="{FF2B5EF4-FFF2-40B4-BE49-F238E27FC236}">
              <a16:creationId xmlns:a16="http://schemas.microsoft.com/office/drawing/2014/main" id="{00000000-0008-0000-0600-000085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a:extLst>
            <a:ext uri="{FF2B5EF4-FFF2-40B4-BE49-F238E27FC236}">
              <a16:creationId xmlns:a16="http://schemas.microsoft.com/office/drawing/2014/main" id="{00000000-0008-0000-0600-000087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a:extLst>
            <a:ext uri="{FF2B5EF4-FFF2-40B4-BE49-F238E27FC236}">
              <a16:creationId xmlns:a16="http://schemas.microsoft.com/office/drawing/2014/main" id="{00000000-0008-0000-0600-000089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a:extLst>
            <a:ext uri="{FF2B5EF4-FFF2-40B4-BE49-F238E27FC236}">
              <a16:creationId xmlns:a16="http://schemas.microsoft.com/office/drawing/2014/main" id="{00000000-0008-0000-0600-00008C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a:extLst>
            <a:ext uri="{FF2B5EF4-FFF2-40B4-BE49-F238E27FC236}">
              <a16:creationId xmlns:a16="http://schemas.microsoft.com/office/drawing/2014/main" id="{00000000-0008-0000-0600-00009F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rgbClr val="FF0000"/>
              </a:solidFill>
              <a:effectLst/>
              <a:latin typeface="+mn-lt"/>
              <a:ea typeface="+mn-ea"/>
              <a:cs typeface="+mn-cs"/>
            </a:rPr>
            <a:t>　 </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歳出決算総額は、住民一人当たり</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390,343</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円となっている。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主な構成要素である義務的経費のうち、人件費は、退職者の減による退職金の減などにより、類似団体平均値を引き続き下回っている傾向である。扶助費は、</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コロナ禍における子育て世帯や住民税非課税世帯等への給付金の支給</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などにより</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大きく増加したが</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、類似団体平均値を</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下</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回る結果となっ</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た。今後も社会保障関係経費は増加していく見込みである。</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補助費等は、</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前年度に実施した国の特別定額給付金給付事業の終了により大きく減少しているが、市民や民間事業者などに対して市が交付する補助金などの割合が増加傾向にあるため、</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類似団体平均値を上回る傾向が続いている。また、公債費については、合併特例債の償還が</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終了したことから</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全体で減となっており、今後は横ばいで推移する見込みである。普通建設事業費は、</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中央図書館・田無公民館耐震補強等改修事業などを行ったもののの、</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中原小学校の校舎建替事業</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が完了したこと</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などにより、大幅に</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減少して</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いる。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東京都西東京市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205,805
201,162
15.75
85,173,925
80,334,621
3,811,729
42,014,740
53,052,164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2.3
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150673</xdr:rowOff>
    </xdr:from>
    <xdr:to>
      <xdr:col>24</xdr:col>
      <xdr:colOff>62865</xdr:colOff>
      <xdr:row>39</xdr:row>
      <xdr:rowOff>17628</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294173"/>
          <a:ext cx="1270" cy="1410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21455</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708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17628</xdr:rowOff>
    </xdr:from>
    <xdr:to>
      <xdr:col>24</xdr:col>
      <xdr:colOff>152400</xdr:colOff>
      <xdr:row>39</xdr:row>
      <xdr:rowOff>17628</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704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97350</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069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150673</xdr:rowOff>
    </xdr:from>
    <xdr:to>
      <xdr:col>24</xdr:col>
      <xdr:colOff>152400</xdr:colOff>
      <xdr:row>30</xdr:row>
      <xdr:rowOff>150673</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294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58775</xdr:rowOff>
    </xdr:from>
    <xdr:to>
      <xdr:col>24</xdr:col>
      <xdr:colOff>63500</xdr:colOff>
      <xdr:row>35</xdr:row>
      <xdr:rowOff>99924</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6059525"/>
          <a:ext cx="838200" cy="4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111675</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61124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133248</xdr:rowOff>
    </xdr:from>
    <xdr:to>
      <xdr:col>24</xdr:col>
      <xdr:colOff>114300</xdr:colOff>
      <xdr:row>36</xdr:row>
      <xdr:rowOff>63398</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133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22199</xdr:rowOff>
    </xdr:from>
    <xdr:to>
      <xdr:col>19</xdr:col>
      <xdr:colOff>177800</xdr:colOff>
      <xdr:row>35</xdr:row>
      <xdr:rowOff>58775</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6022949"/>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135077</xdr:rowOff>
    </xdr:from>
    <xdr:to>
      <xdr:col>20</xdr:col>
      <xdr:colOff>38100</xdr:colOff>
      <xdr:row>36</xdr:row>
      <xdr:rowOff>65227</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135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56354</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6228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22199</xdr:rowOff>
    </xdr:from>
    <xdr:to>
      <xdr:col>15</xdr:col>
      <xdr:colOff>50800</xdr:colOff>
      <xdr:row>35</xdr:row>
      <xdr:rowOff>26772</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019300" y="6022949"/>
          <a:ext cx="889000" cy="4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125933</xdr:rowOff>
    </xdr:from>
    <xdr:to>
      <xdr:col>15</xdr:col>
      <xdr:colOff>101600</xdr:colOff>
      <xdr:row>36</xdr:row>
      <xdr:rowOff>56083</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126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47210</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6219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119583</xdr:rowOff>
    </xdr:from>
    <xdr:to>
      <xdr:col>10</xdr:col>
      <xdr:colOff>114300</xdr:colOff>
      <xdr:row>35</xdr:row>
      <xdr:rowOff>26772</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5605983"/>
          <a:ext cx="889000" cy="421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119532</xdr:rowOff>
    </xdr:from>
    <xdr:to>
      <xdr:col>10</xdr:col>
      <xdr:colOff>165100</xdr:colOff>
      <xdr:row>36</xdr:row>
      <xdr:rowOff>49682</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6120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40809</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6213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76556</xdr:rowOff>
    </xdr:from>
    <xdr:to>
      <xdr:col>6</xdr:col>
      <xdr:colOff>38100</xdr:colOff>
      <xdr:row>36</xdr:row>
      <xdr:rowOff>6706</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6077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169283</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6170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49124</xdr:rowOff>
    </xdr:from>
    <xdr:to>
      <xdr:col>24</xdr:col>
      <xdr:colOff>114300</xdr:colOff>
      <xdr:row>35</xdr:row>
      <xdr:rowOff>150724</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049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72001</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901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7975</xdr:rowOff>
    </xdr:from>
    <xdr:to>
      <xdr:col>20</xdr:col>
      <xdr:colOff>38100</xdr:colOff>
      <xdr:row>35</xdr:row>
      <xdr:rowOff>109575</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008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126102</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783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142849</xdr:rowOff>
    </xdr:from>
    <xdr:to>
      <xdr:col>15</xdr:col>
      <xdr:colOff>101600</xdr:colOff>
      <xdr:row>35</xdr:row>
      <xdr:rowOff>72999</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972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89526</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747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147422</xdr:rowOff>
    </xdr:from>
    <xdr:to>
      <xdr:col>10</xdr:col>
      <xdr:colOff>165100</xdr:colOff>
      <xdr:row>35</xdr:row>
      <xdr:rowOff>77572</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976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94099</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751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68783</xdr:rowOff>
    </xdr:from>
    <xdr:to>
      <xdr:col>6</xdr:col>
      <xdr:colOff>38100</xdr:colOff>
      <xdr:row>32</xdr:row>
      <xdr:rowOff>170383</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555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15460</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330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53</xdr:row>
      <xdr:rowOff>92684</xdr:rowOff>
    </xdr:from>
    <xdr:to>
      <xdr:col>24</xdr:col>
      <xdr:colOff>62865</xdr:colOff>
      <xdr:row>59</xdr:row>
      <xdr:rowOff>120167</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9179534"/>
          <a:ext cx="1270" cy="1056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123994</xdr:rowOff>
    </xdr:from>
    <xdr:ext cx="534377"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239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120167</xdr:rowOff>
    </xdr:from>
    <xdr:to>
      <xdr:col>24</xdr:col>
      <xdr:colOff>152400</xdr:colOff>
      <xdr:row>59</xdr:row>
      <xdr:rowOff>120167</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235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39361</xdr:rowOff>
    </xdr:from>
    <xdr:ext cx="599010"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954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107,202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53</xdr:row>
      <xdr:rowOff>92684</xdr:rowOff>
    </xdr:from>
    <xdr:to>
      <xdr:col>24</xdr:col>
      <xdr:colOff>152400</xdr:colOff>
      <xdr:row>53</xdr:row>
      <xdr:rowOff>92684</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9179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134303</xdr:rowOff>
    </xdr:from>
    <xdr:to>
      <xdr:col>24</xdr:col>
      <xdr:colOff>63500</xdr:colOff>
      <xdr:row>59</xdr:row>
      <xdr:rowOff>38888</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3797300" y="8878253"/>
          <a:ext cx="838200" cy="1276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138840</xdr:rowOff>
    </xdr:from>
    <xdr:ext cx="534377"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7400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115963</xdr:rowOff>
    </xdr:from>
    <xdr:to>
      <xdr:col>24</xdr:col>
      <xdr:colOff>114300</xdr:colOff>
      <xdr:row>58</xdr:row>
      <xdr:rowOff>46113</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888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134303</xdr:rowOff>
    </xdr:from>
    <xdr:to>
      <xdr:col>19</xdr:col>
      <xdr:colOff>177800</xdr:colOff>
      <xdr:row>58</xdr:row>
      <xdr:rowOff>102781</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908300" y="8878253"/>
          <a:ext cx="889000" cy="1168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50</xdr:row>
      <xdr:rowOff>130163</xdr:rowOff>
    </xdr:from>
    <xdr:to>
      <xdr:col>20</xdr:col>
      <xdr:colOff>38100</xdr:colOff>
      <xdr:row>51</xdr:row>
      <xdr:rowOff>60313</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8702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49</xdr:row>
      <xdr:rowOff>76840</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497795" y="8477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57671</xdr:rowOff>
    </xdr:from>
    <xdr:to>
      <xdr:col>15</xdr:col>
      <xdr:colOff>50800</xdr:colOff>
      <xdr:row>58</xdr:row>
      <xdr:rowOff>102781</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019300" y="10001771"/>
          <a:ext cx="889000" cy="45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50241</xdr:rowOff>
    </xdr:from>
    <xdr:to>
      <xdr:col>15</xdr:col>
      <xdr:colOff>101600</xdr:colOff>
      <xdr:row>58</xdr:row>
      <xdr:rowOff>151841</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999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168368</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41111" y="9769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57671</xdr:rowOff>
    </xdr:from>
    <xdr:to>
      <xdr:col>10</xdr:col>
      <xdr:colOff>114300</xdr:colOff>
      <xdr:row>58</xdr:row>
      <xdr:rowOff>159296</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1130300" y="10001771"/>
          <a:ext cx="889000" cy="101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81064</xdr:rowOff>
    </xdr:from>
    <xdr:to>
      <xdr:col>10</xdr:col>
      <xdr:colOff>165100</xdr:colOff>
      <xdr:row>59</xdr:row>
      <xdr:rowOff>11214</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10025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2341</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52111" y="10117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20003</xdr:rowOff>
    </xdr:from>
    <xdr:to>
      <xdr:col>6</xdr:col>
      <xdr:colOff>38100</xdr:colOff>
      <xdr:row>58</xdr:row>
      <xdr:rowOff>121603</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9964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138130</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63111" y="9739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159538</xdr:rowOff>
    </xdr:from>
    <xdr:to>
      <xdr:col>24</xdr:col>
      <xdr:colOff>114300</xdr:colOff>
      <xdr:row>59</xdr:row>
      <xdr:rowOff>89688</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10103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74465</xdr:rowOff>
    </xdr:from>
    <xdr:ext cx="534377"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10018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51</xdr:row>
      <xdr:rowOff>83503</xdr:rowOff>
    </xdr:from>
    <xdr:to>
      <xdr:col>20</xdr:col>
      <xdr:colOff>38100</xdr:colOff>
      <xdr:row>52</xdr:row>
      <xdr:rowOff>13653</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8827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4780</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497795" y="8920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51981</xdr:rowOff>
    </xdr:from>
    <xdr:to>
      <xdr:col>15</xdr:col>
      <xdr:colOff>101600</xdr:colOff>
      <xdr:row>58</xdr:row>
      <xdr:rowOff>153581</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9996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144708</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41111" y="10088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6871</xdr:rowOff>
    </xdr:from>
    <xdr:to>
      <xdr:col>10</xdr:col>
      <xdr:colOff>165100</xdr:colOff>
      <xdr:row>58</xdr:row>
      <xdr:rowOff>108471</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9950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124998</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52111" y="9726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108496</xdr:rowOff>
    </xdr:from>
    <xdr:to>
      <xdr:col>6</xdr:col>
      <xdr:colOff>38100</xdr:colOff>
      <xdr:row>59</xdr:row>
      <xdr:rowOff>38646</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10052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29773</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63111" y="10145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a:extLst>
            <a:ext uri="{FF2B5EF4-FFF2-40B4-BE49-F238E27FC236}">
              <a16:creationId xmlns:a16="http://schemas.microsoft.com/office/drawing/2014/main" id="{00000000-0008-0000-07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159474</xdr:rowOff>
    </xdr:from>
    <xdr:to>
      <xdr:col>24</xdr:col>
      <xdr:colOff>62865</xdr:colOff>
      <xdr:row>79</xdr:row>
      <xdr:rowOff>91808</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flipV="1">
          <a:off x="4633595" y="11989524"/>
          <a:ext cx="1270" cy="1646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95635</xdr:rowOff>
    </xdr:from>
    <xdr:ext cx="599010" cy="259045"/>
    <xdr:sp macro="" textlink="">
      <xdr:nvSpPr>
        <xdr:cNvPr id="171" name="民生費最小値テキスト">
          <a:extLst>
            <a:ext uri="{FF2B5EF4-FFF2-40B4-BE49-F238E27FC236}">
              <a16:creationId xmlns:a16="http://schemas.microsoft.com/office/drawing/2014/main" id="{00000000-0008-0000-0700-0000AB000000}"/>
            </a:ext>
          </a:extLst>
        </xdr:cNvPr>
        <xdr:cNvSpPr txBox="1"/>
      </xdr:nvSpPr>
      <xdr:spPr>
        <a:xfrm>
          <a:off x="4686300" y="13640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91808</xdr:rowOff>
    </xdr:from>
    <xdr:to>
      <xdr:col>24</xdr:col>
      <xdr:colOff>152400</xdr:colOff>
      <xdr:row>79</xdr:row>
      <xdr:rowOff>91808</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4546600" y="13636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106151</xdr:rowOff>
    </xdr:from>
    <xdr:ext cx="599010" cy="259045"/>
    <xdr:sp macro="" textlink="">
      <xdr:nvSpPr>
        <xdr:cNvPr id="173" name="民生費最大値テキスト">
          <a:extLst>
            <a:ext uri="{FF2B5EF4-FFF2-40B4-BE49-F238E27FC236}">
              <a16:creationId xmlns:a16="http://schemas.microsoft.com/office/drawing/2014/main" id="{00000000-0008-0000-0700-0000AD000000}"/>
            </a:ext>
          </a:extLst>
        </xdr:cNvPr>
        <xdr:cNvSpPr txBox="1"/>
      </xdr:nvSpPr>
      <xdr:spPr>
        <a:xfrm>
          <a:off x="4686300" y="11764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275,943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159474</xdr:rowOff>
    </xdr:from>
    <xdr:to>
      <xdr:col>24</xdr:col>
      <xdr:colOff>152400</xdr:colOff>
      <xdr:row>69</xdr:row>
      <xdr:rowOff>159474</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1989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60554</xdr:rowOff>
    </xdr:from>
    <xdr:to>
      <xdr:col>24</xdr:col>
      <xdr:colOff>63500</xdr:colOff>
      <xdr:row>76</xdr:row>
      <xdr:rowOff>14770</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3797300" y="12747854"/>
          <a:ext cx="838200" cy="297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111459</xdr:rowOff>
    </xdr:from>
    <xdr:ext cx="599010" cy="259045"/>
    <xdr:sp macro="" textlink="">
      <xdr:nvSpPr>
        <xdr:cNvPr id="176" name="民生費平均値テキスト">
          <a:extLst>
            <a:ext uri="{FF2B5EF4-FFF2-40B4-BE49-F238E27FC236}">
              <a16:creationId xmlns:a16="http://schemas.microsoft.com/office/drawing/2014/main" id="{00000000-0008-0000-0700-0000B0000000}"/>
            </a:ext>
          </a:extLst>
        </xdr:cNvPr>
        <xdr:cNvSpPr txBox="1"/>
      </xdr:nvSpPr>
      <xdr:spPr>
        <a:xfrm>
          <a:off x="4686300" y="129702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133032</xdr:rowOff>
    </xdr:from>
    <xdr:to>
      <xdr:col>24</xdr:col>
      <xdr:colOff>114300</xdr:colOff>
      <xdr:row>76</xdr:row>
      <xdr:rowOff>63182</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4584700" y="12991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14770</xdr:rowOff>
    </xdr:from>
    <xdr:to>
      <xdr:col>19</xdr:col>
      <xdr:colOff>177800</xdr:colOff>
      <xdr:row>76</xdr:row>
      <xdr:rowOff>94462</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2908300" y="13044970"/>
          <a:ext cx="889000" cy="79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112992</xdr:rowOff>
    </xdr:from>
    <xdr:to>
      <xdr:col>20</xdr:col>
      <xdr:colOff>38100</xdr:colOff>
      <xdr:row>78</xdr:row>
      <xdr:rowOff>43142</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3746500" y="13314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34269</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3497795" y="13407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94462</xdr:rowOff>
    </xdr:from>
    <xdr:to>
      <xdr:col>15</xdr:col>
      <xdr:colOff>50800</xdr:colOff>
      <xdr:row>76</xdr:row>
      <xdr:rowOff>109956</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019300" y="13124662"/>
          <a:ext cx="889000" cy="15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45935</xdr:rowOff>
    </xdr:from>
    <xdr:to>
      <xdr:col>15</xdr:col>
      <xdr:colOff>101600</xdr:colOff>
      <xdr:row>78</xdr:row>
      <xdr:rowOff>147535</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2857500" y="13419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138662</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2608795" y="13511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109956</xdr:rowOff>
    </xdr:from>
    <xdr:to>
      <xdr:col>10</xdr:col>
      <xdr:colOff>114300</xdr:colOff>
      <xdr:row>76</xdr:row>
      <xdr:rowOff>147269</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1130300" y="13140156"/>
          <a:ext cx="889000" cy="37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127330</xdr:rowOff>
    </xdr:from>
    <xdr:to>
      <xdr:col>10</xdr:col>
      <xdr:colOff>165100</xdr:colOff>
      <xdr:row>79</xdr:row>
      <xdr:rowOff>57480</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1968500" y="13500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48607</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1719795" y="13593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103721</xdr:rowOff>
    </xdr:from>
    <xdr:to>
      <xdr:col>6</xdr:col>
      <xdr:colOff>38100</xdr:colOff>
      <xdr:row>79</xdr:row>
      <xdr:rowOff>33871</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079500" y="13476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24998</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830795" y="13569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9754</xdr:rowOff>
    </xdr:from>
    <xdr:to>
      <xdr:col>24</xdr:col>
      <xdr:colOff>114300</xdr:colOff>
      <xdr:row>74</xdr:row>
      <xdr:rowOff>111354</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4584700" y="12697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32631</xdr:rowOff>
    </xdr:from>
    <xdr:ext cx="599010" cy="259045"/>
    <xdr:sp macro="" textlink="">
      <xdr:nvSpPr>
        <xdr:cNvPr id="195" name="民生費該当値テキスト">
          <a:extLst>
            <a:ext uri="{FF2B5EF4-FFF2-40B4-BE49-F238E27FC236}">
              <a16:creationId xmlns:a16="http://schemas.microsoft.com/office/drawing/2014/main" id="{00000000-0008-0000-0700-0000C3000000}"/>
            </a:ext>
          </a:extLst>
        </xdr:cNvPr>
        <xdr:cNvSpPr txBox="1"/>
      </xdr:nvSpPr>
      <xdr:spPr>
        <a:xfrm>
          <a:off x="4686300" y="12548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135420</xdr:rowOff>
    </xdr:from>
    <xdr:to>
      <xdr:col>20</xdr:col>
      <xdr:colOff>38100</xdr:colOff>
      <xdr:row>76</xdr:row>
      <xdr:rowOff>65571</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3746500" y="1299417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82097</xdr:rowOff>
    </xdr:from>
    <xdr:ext cx="59901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3497795" y="12769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43662</xdr:rowOff>
    </xdr:from>
    <xdr:to>
      <xdr:col>15</xdr:col>
      <xdr:colOff>101600</xdr:colOff>
      <xdr:row>76</xdr:row>
      <xdr:rowOff>145262</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2857500" y="13073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161789</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2608795" y="12849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59156</xdr:rowOff>
    </xdr:from>
    <xdr:to>
      <xdr:col>10</xdr:col>
      <xdr:colOff>165100</xdr:colOff>
      <xdr:row>76</xdr:row>
      <xdr:rowOff>160756</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1968500" y="13089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5834</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1719795" y="12864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96469</xdr:rowOff>
    </xdr:from>
    <xdr:to>
      <xdr:col>6</xdr:col>
      <xdr:colOff>38100</xdr:colOff>
      <xdr:row>77</xdr:row>
      <xdr:rowOff>26619</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079500" y="13126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43146</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830795" y="12901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74092</xdr:rowOff>
    </xdr:from>
    <xdr:to>
      <xdr:col>24</xdr:col>
      <xdr:colOff>62865</xdr:colOff>
      <xdr:row>97</xdr:row>
      <xdr:rowOff>150192</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676042"/>
          <a:ext cx="1270" cy="1104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154019</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784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150192</xdr:rowOff>
    </xdr:from>
    <xdr:to>
      <xdr:col>24</xdr:col>
      <xdr:colOff>152400</xdr:colOff>
      <xdr:row>97</xdr:row>
      <xdr:rowOff>150192</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780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20769</xdr:rowOff>
    </xdr:from>
    <xdr:ext cx="534377"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451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75,370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74092</xdr:rowOff>
    </xdr:from>
    <xdr:to>
      <xdr:col>24</xdr:col>
      <xdr:colOff>152400</xdr:colOff>
      <xdr:row>91</xdr:row>
      <xdr:rowOff>74092</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676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25126</xdr:rowOff>
    </xdr:from>
    <xdr:to>
      <xdr:col>24</xdr:col>
      <xdr:colOff>63500</xdr:colOff>
      <xdr:row>98</xdr:row>
      <xdr:rowOff>13764</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3797300" y="16484326"/>
          <a:ext cx="838200" cy="331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111754</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228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88877</xdr:rowOff>
    </xdr:from>
    <xdr:to>
      <xdr:col>24</xdr:col>
      <xdr:colOff>114300</xdr:colOff>
      <xdr:row>96</xdr:row>
      <xdr:rowOff>19027</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376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13764</xdr:rowOff>
    </xdr:from>
    <xdr:to>
      <xdr:col>19</xdr:col>
      <xdr:colOff>177800</xdr:colOff>
      <xdr:row>98</xdr:row>
      <xdr:rowOff>47140</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2908300" y="16815864"/>
          <a:ext cx="889000" cy="33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159080</xdr:rowOff>
    </xdr:from>
    <xdr:to>
      <xdr:col>20</xdr:col>
      <xdr:colOff>38100</xdr:colOff>
      <xdr:row>97</xdr:row>
      <xdr:rowOff>89230</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61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105757</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30111" y="16393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47140</xdr:rowOff>
    </xdr:from>
    <xdr:to>
      <xdr:col>15</xdr:col>
      <xdr:colOff>50800</xdr:colOff>
      <xdr:row>98</xdr:row>
      <xdr:rowOff>49723</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019300" y="16849240"/>
          <a:ext cx="889000" cy="2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14080</xdr:rowOff>
    </xdr:from>
    <xdr:to>
      <xdr:col>15</xdr:col>
      <xdr:colOff>101600</xdr:colOff>
      <xdr:row>97</xdr:row>
      <xdr:rowOff>115680</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64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132207</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419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24485</xdr:rowOff>
    </xdr:from>
    <xdr:to>
      <xdr:col>10</xdr:col>
      <xdr:colOff>114300</xdr:colOff>
      <xdr:row>98</xdr:row>
      <xdr:rowOff>49723</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1130300" y="16826585"/>
          <a:ext cx="889000" cy="25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41053</xdr:rowOff>
    </xdr:from>
    <xdr:to>
      <xdr:col>10</xdr:col>
      <xdr:colOff>165100</xdr:colOff>
      <xdr:row>97</xdr:row>
      <xdr:rowOff>142653</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671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159180</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446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35841</xdr:rowOff>
    </xdr:from>
    <xdr:to>
      <xdr:col>6</xdr:col>
      <xdr:colOff>38100</xdr:colOff>
      <xdr:row>97</xdr:row>
      <xdr:rowOff>137441</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666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153968</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441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145776</xdr:rowOff>
    </xdr:from>
    <xdr:to>
      <xdr:col>24</xdr:col>
      <xdr:colOff>114300</xdr:colOff>
      <xdr:row>96</xdr:row>
      <xdr:rowOff>75926</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433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124203</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411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134414</xdr:rowOff>
    </xdr:from>
    <xdr:to>
      <xdr:col>20</xdr:col>
      <xdr:colOff>38100</xdr:colOff>
      <xdr:row>98</xdr:row>
      <xdr:rowOff>64564</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765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55691</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30111" y="16857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167790</xdr:rowOff>
    </xdr:from>
    <xdr:to>
      <xdr:col>15</xdr:col>
      <xdr:colOff>101600</xdr:colOff>
      <xdr:row>98</xdr:row>
      <xdr:rowOff>97940</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79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89067</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891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170373</xdr:rowOff>
    </xdr:from>
    <xdr:to>
      <xdr:col>10</xdr:col>
      <xdr:colOff>165100</xdr:colOff>
      <xdr:row>98</xdr:row>
      <xdr:rowOff>100523</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801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91650</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893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145135</xdr:rowOff>
    </xdr:from>
    <xdr:to>
      <xdr:col>6</xdr:col>
      <xdr:colOff>38100</xdr:colOff>
      <xdr:row>98</xdr:row>
      <xdr:rowOff>75285</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775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66412</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868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a:extLst>
            <a:ext uri="{FF2B5EF4-FFF2-40B4-BE49-F238E27FC236}">
              <a16:creationId xmlns:a16="http://schemas.microsoft.com/office/drawing/2014/main" id="{00000000-0008-0000-07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140462</xdr:rowOff>
    </xdr:from>
    <xdr:to>
      <xdr:col>54</xdr:col>
      <xdr:colOff>189865</xdr:colOff>
      <xdr:row>39</xdr:row>
      <xdr:rowOff>44069</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flipV="1">
          <a:off x="10475595" y="5455412"/>
          <a:ext cx="1270" cy="1275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47896</xdr:rowOff>
    </xdr:from>
    <xdr:ext cx="249299" cy="259045"/>
    <xdr:sp macro="" textlink="">
      <xdr:nvSpPr>
        <xdr:cNvPr id="284" name="労働費最小値テキスト">
          <a:extLst>
            <a:ext uri="{FF2B5EF4-FFF2-40B4-BE49-F238E27FC236}">
              <a16:creationId xmlns:a16="http://schemas.microsoft.com/office/drawing/2014/main" id="{00000000-0008-0000-0700-00001C010000}"/>
            </a:ext>
          </a:extLst>
        </xdr:cNvPr>
        <xdr:cNvSpPr txBox="1"/>
      </xdr:nvSpPr>
      <xdr:spPr>
        <a:xfrm>
          <a:off x="10528300" y="67344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44069</xdr:rowOff>
    </xdr:from>
    <xdr:to>
      <xdr:col>55</xdr:col>
      <xdr:colOff>88900</xdr:colOff>
      <xdr:row>39</xdr:row>
      <xdr:rowOff>44069</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6730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87139</xdr:rowOff>
    </xdr:from>
    <xdr:ext cx="469744" cy="259045"/>
    <xdr:sp macro="" textlink="">
      <xdr:nvSpPr>
        <xdr:cNvPr id="286" name="労働費最大値テキスト">
          <a:extLst>
            <a:ext uri="{FF2B5EF4-FFF2-40B4-BE49-F238E27FC236}">
              <a16:creationId xmlns:a16="http://schemas.microsoft.com/office/drawing/2014/main" id="{00000000-0008-0000-0700-00001E010000}"/>
            </a:ext>
          </a:extLst>
        </xdr:cNvPr>
        <xdr:cNvSpPr txBox="1"/>
      </xdr:nvSpPr>
      <xdr:spPr>
        <a:xfrm>
          <a:off x="10528300" y="5230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140462</xdr:rowOff>
    </xdr:from>
    <xdr:to>
      <xdr:col>55</xdr:col>
      <xdr:colOff>88900</xdr:colOff>
      <xdr:row>31</xdr:row>
      <xdr:rowOff>140462</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5455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60833</xdr:rowOff>
    </xdr:from>
    <xdr:to>
      <xdr:col>55</xdr:col>
      <xdr:colOff>0</xdr:colOff>
      <xdr:row>35</xdr:row>
      <xdr:rowOff>61595</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9639300" y="6061583"/>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170197</xdr:rowOff>
    </xdr:from>
    <xdr:ext cx="378565" cy="259045"/>
    <xdr:sp macro="" textlink="">
      <xdr:nvSpPr>
        <xdr:cNvPr id="289" name="労働費平均値テキスト">
          <a:extLst>
            <a:ext uri="{FF2B5EF4-FFF2-40B4-BE49-F238E27FC236}">
              <a16:creationId xmlns:a16="http://schemas.microsoft.com/office/drawing/2014/main" id="{00000000-0008-0000-0700-000021010000}"/>
            </a:ext>
          </a:extLst>
        </xdr:cNvPr>
        <xdr:cNvSpPr txBox="1"/>
      </xdr:nvSpPr>
      <xdr:spPr>
        <a:xfrm>
          <a:off x="10528300" y="634239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20320</xdr:rowOff>
    </xdr:from>
    <xdr:to>
      <xdr:col>55</xdr:col>
      <xdr:colOff>50800</xdr:colOff>
      <xdr:row>37</xdr:row>
      <xdr:rowOff>121920</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10426700" y="636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56642</xdr:rowOff>
    </xdr:from>
    <xdr:to>
      <xdr:col>50</xdr:col>
      <xdr:colOff>114300</xdr:colOff>
      <xdr:row>35</xdr:row>
      <xdr:rowOff>60833</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8750300" y="6057392"/>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27178</xdr:rowOff>
    </xdr:from>
    <xdr:to>
      <xdr:col>50</xdr:col>
      <xdr:colOff>165100</xdr:colOff>
      <xdr:row>37</xdr:row>
      <xdr:rowOff>128778</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9588500" y="6370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119905</xdr:rowOff>
    </xdr:from>
    <xdr:ext cx="378565"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9450017" y="64635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44450</xdr:rowOff>
    </xdr:from>
    <xdr:to>
      <xdr:col>45</xdr:col>
      <xdr:colOff>177800</xdr:colOff>
      <xdr:row>35</xdr:row>
      <xdr:rowOff>56642</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7861300" y="6045200"/>
          <a:ext cx="8890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159766</xdr:rowOff>
    </xdr:from>
    <xdr:to>
      <xdr:col>46</xdr:col>
      <xdr:colOff>38100</xdr:colOff>
      <xdr:row>37</xdr:row>
      <xdr:rowOff>89916</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8699500" y="6331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81043</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8561017" y="64246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44450</xdr:rowOff>
    </xdr:from>
    <xdr:to>
      <xdr:col>41</xdr:col>
      <xdr:colOff>50800</xdr:colOff>
      <xdr:row>35</xdr:row>
      <xdr:rowOff>44450</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6972300" y="6045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31750</xdr:rowOff>
    </xdr:from>
    <xdr:to>
      <xdr:col>41</xdr:col>
      <xdr:colOff>101600</xdr:colOff>
      <xdr:row>36</xdr:row>
      <xdr:rowOff>133350</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7810500" y="620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124477</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7626428" y="629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889</xdr:rowOff>
    </xdr:from>
    <xdr:to>
      <xdr:col>36</xdr:col>
      <xdr:colOff>165100</xdr:colOff>
      <xdr:row>37</xdr:row>
      <xdr:rowOff>102489</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6921500" y="634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93616</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6783017" y="64372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10795</xdr:rowOff>
    </xdr:from>
    <xdr:to>
      <xdr:col>55</xdr:col>
      <xdr:colOff>50800</xdr:colOff>
      <xdr:row>35</xdr:row>
      <xdr:rowOff>112395</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10426700" y="6011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33672</xdr:rowOff>
    </xdr:from>
    <xdr:ext cx="469744" cy="259045"/>
    <xdr:sp macro="" textlink="">
      <xdr:nvSpPr>
        <xdr:cNvPr id="308" name="労働費該当値テキスト">
          <a:extLst>
            <a:ext uri="{FF2B5EF4-FFF2-40B4-BE49-F238E27FC236}">
              <a16:creationId xmlns:a16="http://schemas.microsoft.com/office/drawing/2014/main" id="{00000000-0008-0000-0700-000034010000}"/>
            </a:ext>
          </a:extLst>
        </xdr:cNvPr>
        <xdr:cNvSpPr txBox="1"/>
      </xdr:nvSpPr>
      <xdr:spPr>
        <a:xfrm>
          <a:off x="10528300" y="5862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10033</xdr:rowOff>
    </xdr:from>
    <xdr:to>
      <xdr:col>50</xdr:col>
      <xdr:colOff>165100</xdr:colOff>
      <xdr:row>35</xdr:row>
      <xdr:rowOff>111633</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9588500" y="6010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33</xdr:row>
      <xdr:rowOff>128160</xdr:rowOff>
    </xdr:from>
    <xdr:ext cx="469744"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04428" y="5786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5842</xdr:rowOff>
    </xdr:from>
    <xdr:to>
      <xdr:col>46</xdr:col>
      <xdr:colOff>38100</xdr:colOff>
      <xdr:row>35</xdr:row>
      <xdr:rowOff>107442</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8699500" y="6006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33</xdr:row>
      <xdr:rowOff>123969</xdr:rowOff>
    </xdr:from>
    <xdr:ext cx="469744"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515428" y="5781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165100</xdr:rowOff>
    </xdr:from>
    <xdr:to>
      <xdr:col>41</xdr:col>
      <xdr:colOff>101600</xdr:colOff>
      <xdr:row>35</xdr:row>
      <xdr:rowOff>95250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7810500" y="599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111777</xdr:rowOff>
    </xdr:from>
    <xdr:ext cx="469744"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7626428" y="576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165100</xdr:rowOff>
    </xdr:from>
    <xdr:to>
      <xdr:col>36</xdr:col>
      <xdr:colOff>165100</xdr:colOff>
      <xdr:row>35</xdr:row>
      <xdr:rowOff>95250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6921500" y="599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111777</xdr:rowOff>
    </xdr:from>
    <xdr:ext cx="469744"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6737428" y="576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54627</xdr:rowOff>
    </xdr:from>
    <xdr:ext cx="46717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136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a:extLst>
            <a:ext uri="{FF2B5EF4-FFF2-40B4-BE49-F238E27FC236}">
              <a16:creationId xmlns:a16="http://schemas.microsoft.com/office/drawing/2014/main" id="{00000000-0008-0000-07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102301</xdr:rowOff>
    </xdr:from>
    <xdr:to>
      <xdr:col>54</xdr:col>
      <xdr:colOff>189865</xdr:colOff>
      <xdr:row>58</xdr:row>
      <xdr:rowOff>134396</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flipV="1">
          <a:off x="10475595" y="8674801"/>
          <a:ext cx="1270" cy="1403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138223</xdr:rowOff>
    </xdr:from>
    <xdr:ext cx="313932" cy="259045"/>
    <xdr:sp macro="" textlink="">
      <xdr:nvSpPr>
        <xdr:cNvPr id="339" name="農林水産業費最小値テキスト">
          <a:extLst>
            <a:ext uri="{FF2B5EF4-FFF2-40B4-BE49-F238E27FC236}">
              <a16:creationId xmlns:a16="http://schemas.microsoft.com/office/drawing/2014/main" id="{00000000-0008-0000-0700-000053010000}"/>
            </a:ext>
          </a:extLst>
        </xdr:cNvPr>
        <xdr:cNvSpPr txBox="1"/>
      </xdr:nvSpPr>
      <xdr:spPr>
        <a:xfrm>
          <a:off x="10528300" y="100823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134396</xdr:rowOff>
    </xdr:from>
    <xdr:to>
      <xdr:col>55</xdr:col>
      <xdr:colOff>88900</xdr:colOff>
      <xdr:row>58</xdr:row>
      <xdr:rowOff>134396</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10078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48978</xdr:rowOff>
    </xdr:from>
    <xdr:ext cx="534377" cy="259045"/>
    <xdr:sp macro="" textlink="">
      <xdr:nvSpPr>
        <xdr:cNvPr id="341" name="農林水産業費最大値テキスト">
          <a:extLst>
            <a:ext uri="{FF2B5EF4-FFF2-40B4-BE49-F238E27FC236}">
              <a16:creationId xmlns:a16="http://schemas.microsoft.com/office/drawing/2014/main" id="{00000000-0008-0000-0700-000055010000}"/>
            </a:ext>
          </a:extLst>
        </xdr:cNvPr>
        <xdr:cNvSpPr txBox="1"/>
      </xdr:nvSpPr>
      <xdr:spPr>
        <a:xfrm>
          <a:off x="10528300" y="8450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15,409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102301</xdr:rowOff>
    </xdr:from>
    <xdr:to>
      <xdr:col>55</xdr:col>
      <xdr:colOff>88900</xdr:colOff>
      <xdr:row>50</xdr:row>
      <xdr:rowOff>102301</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8674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103032</xdr:rowOff>
    </xdr:from>
    <xdr:to>
      <xdr:col>55</xdr:col>
      <xdr:colOff>0</xdr:colOff>
      <xdr:row>58</xdr:row>
      <xdr:rowOff>103947</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9639300" y="10047132"/>
          <a:ext cx="8382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47861</xdr:rowOff>
    </xdr:from>
    <xdr:ext cx="469744" cy="259045"/>
    <xdr:sp macro="" textlink="">
      <xdr:nvSpPr>
        <xdr:cNvPr id="344" name="農林水産業費平均値テキスト">
          <a:extLst>
            <a:ext uri="{FF2B5EF4-FFF2-40B4-BE49-F238E27FC236}">
              <a16:creationId xmlns:a16="http://schemas.microsoft.com/office/drawing/2014/main" id="{00000000-0008-0000-0700-000058010000}"/>
            </a:ext>
          </a:extLst>
        </xdr:cNvPr>
        <xdr:cNvSpPr txBox="1"/>
      </xdr:nvSpPr>
      <xdr:spPr>
        <a:xfrm>
          <a:off x="10528300" y="96490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24984</xdr:rowOff>
    </xdr:from>
    <xdr:to>
      <xdr:col>55</xdr:col>
      <xdr:colOff>50800</xdr:colOff>
      <xdr:row>57</xdr:row>
      <xdr:rowOff>126584</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10426700" y="979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85110</xdr:rowOff>
    </xdr:from>
    <xdr:to>
      <xdr:col>50</xdr:col>
      <xdr:colOff>114300</xdr:colOff>
      <xdr:row>58</xdr:row>
      <xdr:rowOff>103032</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8750300" y="10029210"/>
          <a:ext cx="889000" cy="17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11725</xdr:rowOff>
    </xdr:from>
    <xdr:to>
      <xdr:col>50</xdr:col>
      <xdr:colOff>165100</xdr:colOff>
      <xdr:row>57</xdr:row>
      <xdr:rowOff>113325</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9588500" y="978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129852</xdr:rowOff>
    </xdr:from>
    <xdr:ext cx="469744"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9404428" y="9559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82550</xdr:rowOff>
    </xdr:from>
    <xdr:to>
      <xdr:col>45</xdr:col>
      <xdr:colOff>177800</xdr:colOff>
      <xdr:row>58</xdr:row>
      <xdr:rowOff>85110</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7861300" y="10026650"/>
          <a:ext cx="889000" cy="2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19314</xdr:rowOff>
    </xdr:from>
    <xdr:to>
      <xdr:col>46</xdr:col>
      <xdr:colOff>38100</xdr:colOff>
      <xdr:row>57</xdr:row>
      <xdr:rowOff>120914</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8699500" y="979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137441</xdr:rowOff>
    </xdr:from>
    <xdr:ext cx="469744"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8515428" y="956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82550</xdr:rowOff>
    </xdr:from>
    <xdr:to>
      <xdr:col>41</xdr:col>
      <xdr:colOff>50800</xdr:colOff>
      <xdr:row>58</xdr:row>
      <xdr:rowOff>109525</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6972300" y="10026650"/>
          <a:ext cx="889000" cy="26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29830</xdr:rowOff>
    </xdr:from>
    <xdr:to>
      <xdr:col>41</xdr:col>
      <xdr:colOff>101600</xdr:colOff>
      <xdr:row>57</xdr:row>
      <xdr:rowOff>131430</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7810500" y="980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147957</xdr:rowOff>
    </xdr:from>
    <xdr:ext cx="469744"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7626428" y="9577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152999</xdr:rowOff>
    </xdr:from>
    <xdr:to>
      <xdr:col>36</xdr:col>
      <xdr:colOff>165100</xdr:colOff>
      <xdr:row>57</xdr:row>
      <xdr:rowOff>83149</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6921500" y="9754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99676</xdr:rowOff>
    </xdr:from>
    <xdr:ext cx="469744"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6737428" y="9529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53147</xdr:rowOff>
    </xdr:from>
    <xdr:to>
      <xdr:col>55</xdr:col>
      <xdr:colOff>50800</xdr:colOff>
      <xdr:row>58</xdr:row>
      <xdr:rowOff>154747</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10426700" y="9997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139524</xdr:rowOff>
    </xdr:from>
    <xdr:ext cx="378565" cy="259045"/>
    <xdr:sp macro="" textlink="">
      <xdr:nvSpPr>
        <xdr:cNvPr id="363" name="農林水産業費該当値テキスト">
          <a:extLst>
            <a:ext uri="{FF2B5EF4-FFF2-40B4-BE49-F238E27FC236}">
              <a16:creationId xmlns:a16="http://schemas.microsoft.com/office/drawing/2014/main" id="{00000000-0008-0000-0700-00006B010000}"/>
            </a:ext>
          </a:extLst>
        </xdr:cNvPr>
        <xdr:cNvSpPr txBox="1"/>
      </xdr:nvSpPr>
      <xdr:spPr>
        <a:xfrm>
          <a:off x="10528300" y="99121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52232</xdr:rowOff>
    </xdr:from>
    <xdr:to>
      <xdr:col>50</xdr:col>
      <xdr:colOff>165100</xdr:colOff>
      <xdr:row>58</xdr:row>
      <xdr:rowOff>153832</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9588500" y="9996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58</xdr:row>
      <xdr:rowOff>144959</xdr:rowOff>
    </xdr:from>
    <xdr:ext cx="378565"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450017" y="100890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34310</xdr:rowOff>
    </xdr:from>
    <xdr:to>
      <xdr:col>46</xdr:col>
      <xdr:colOff>38100</xdr:colOff>
      <xdr:row>58</xdr:row>
      <xdr:rowOff>135910</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8699500" y="9978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58</xdr:row>
      <xdr:rowOff>127037</xdr:rowOff>
    </xdr:from>
    <xdr:ext cx="378565"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561017" y="100711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31750</xdr:rowOff>
    </xdr:from>
    <xdr:to>
      <xdr:col>41</xdr:col>
      <xdr:colOff>101600</xdr:colOff>
      <xdr:row>58</xdr:row>
      <xdr:rowOff>133350</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7810500" y="9975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58</xdr:row>
      <xdr:rowOff>124477</xdr:rowOff>
    </xdr:from>
    <xdr:ext cx="378565"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672017" y="100685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58725</xdr:rowOff>
    </xdr:from>
    <xdr:to>
      <xdr:col>36</xdr:col>
      <xdr:colOff>165100</xdr:colOff>
      <xdr:row>58</xdr:row>
      <xdr:rowOff>160325</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6921500" y="1000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58</xdr:row>
      <xdr:rowOff>151452</xdr:rowOff>
    </xdr:from>
    <xdr:ext cx="378565"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83017" y="100955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23434</xdr:rowOff>
    </xdr:from>
    <xdr:to>
      <xdr:col>54</xdr:col>
      <xdr:colOff>189865</xdr:colOff>
      <xdr:row>78</xdr:row>
      <xdr:rowOff>65542</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10475595" y="12196384"/>
          <a:ext cx="1270" cy="1242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69369</xdr:rowOff>
    </xdr:from>
    <xdr:ext cx="469744" cy="259045"/>
    <xdr:sp macro="" textlink="">
      <xdr:nvSpPr>
        <xdr:cNvPr id="394" name="商工費最小値テキスト">
          <a:extLst>
            <a:ext uri="{FF2B5EF4-FFF2-40B4-BE49-F238E27FC236}">
              <a16:creationId xmlns:a16="http://schemas.microsoft.com/office/drawing/2014/main" id="{00000000-0008-0000-0700-00008A010000}"/>
            </a:ext>
          </a:extLst>
        </xdr:cNvPr>
        <xdr:cNvSpPr txBox="1"/>
      </xdr:nvSpPr>
      <xdr:spPr>
        <a:xfrm>
          <a:off x="10528300" y="13442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65542</xdr:rowOff>
    </xdr:from>
    <xdr:to>
      <xdr:col>55</xdr:col>
      <xdr:colOff>88900</xdr:colOff>
      <xdr:row>78</xdr:row>
      <xdr:rowOff>65542</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3438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141561</xdr:rowOff>
    </xdr:from>
    <xdr:ext cx="534377" cy="259045"/>
    <xdr:sp macro="" textlink="">
      <xdr:nvSpPr>
        <xdr:cNvPr id="396" name="商工費最大値テキスト">
          <a:extLst>
            <a:ext uri="{FF2B5EF4-FFF2-40B4-BE49-F238E27FC236}">
              <a16:creationId xmlns:a16="http://schemas.microsoft.com/office/drawing/2014/main" id="{00000000-0008-0000-0700-00008C010000}"/>
            </a:ext>
          </a:extLst>
        </xdr:cNvPr>
        <xdr:cNvSpPr txBox="1"/>
      </xdr:nvSpPr>
      <xdr:spPr>
        <a:xfrm>
          <a:off x="10528300" y="11971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28,793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23434</xdr:rowOff>
    </xdr:from>
    <xdr:to>
      <xdr:col>55</xdr:col>
      <xdr:colOff>88900</xdr:colOff>
      <xdr:row>71</xdr:row>
      <xdr:rowOff>23434</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2196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157393</xdr:rowOff>
    </xdr:from>
    <xdr:to>
      <xdr:col>55</xdr:col>
      <xdr:colOff>0</xdr:colOff>
      <xdr:row>77</xdr:row>
      <xdr:rowOff>167407</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9639300" y="13359043"/>
          <a:ext cx="838200" cy="10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133266</xdr:rowOff>
    </xdr:from>
    <xdr:ext cx="469744" cy="259045"/>
    <xdr:sp macro="" textlink="">
      <xdr:nvSpPr>
        <xdr:cNvPr id="399" name="商工費平均値テキスト">
          <a:extLst>
            <a:ext uri="{FF2B5EF4-FFF2-40B4-BE49-F238E27FC236}">
              <a16:creationId xmlns:a16="http://schemas.microsoft.com/office/drawing/2014/main" id="{00000000-0008-0000-0700-00008F010000}"/>
            </a:ext>
          </a:extLst>
        </xdr:cNvPr>
        <xdr:cNvSpPr txBox="1"/>
      </xdr:nvSpPr>
      <xdr:spPr>
        <a:xfrm>
          <a:off x="10528300" y="129920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110389</xdr:rowOff>
    </xdr:from>
    <xdr:to>
      <xdr:col>55</xdr:col>
      <xdr:colOff>50800</xdr:colOff>
      <xdr:row>77</xdr:row>
      <xdr:rowOff>40539</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10426700" y="1314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167407</xdr:rowOff>
    </xdr:from>
    <xdr:to>
      <xdr:col>50</xdr:col>
      <xdr:colOff>114300</xdr:colOff>
      <xdr:row>78</xdr:row>
      <xdr:rowOff>94255</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8750300" y="13369057"/>
          <a:ext cx="889000" cy="98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30790</xdr:rowOff>
    </xdr:from>
    <xdr:to>
      <xdr:col>50</xdr:col>
      <xdr:colOff>165100</xdr:colOff>
      <xdr:row>76</xdr:row>
      <xdr:rowOff>132390</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9588500" y="13060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74</xdr:row>
      <xdr:rowOff>148917</xdr:rowOff>
    </xdr:from>
    <xdr:ext cx="469744"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9404428" y="12836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94255</xdr:rowOff>
    </xdr:from>
    <xdr:to>
      <xdr:col>45</xdr:col>
      <xdr:colOff>177800</xdr:colOff>
      <xdr:row>78</xdr:row>
      <xdr:rowOff>94574</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7861300" y="13467355"/>
          <a:ext cx="889000" cy="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6787</xdr:rowOff>
    </xdr:from>
    <xdr:to>
      <xdr:col>46</xdr:col>
      <xdr:colOff>38100</xdr:colOff>
      <xdr:row>77</xdr:row>
      <xdr:rowOff>108387</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8699500" y="1320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124914</xdr:rowOff>
    </xdr:from>
    <xdr:ext cx="469744"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515428" y="12983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89911</xdr:rowOff>
    </xdr:from>
    <xdr:to>
      <xdr:col>41</xdr:col>
      <xdr:colOff>50800</xdr:colOff>
      <xdr:row>78</xdr:row>
      <xdr:rowOff>94574</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6972300" y="13463011"/>
          <a:ext cx="889000" cy="4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43042</xdr:rowOff>
    </xdr:from>
    <xdr:to>
      <xdr:col>41</xdr:col>
      <xdr:colOff>101600</xdr:colOff>
      <xdr:row>77</xdr:row>
      <xdr:rowOff>144642</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7810500" y="13244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161169</xdr:rowOff>
    </xdr:from>
    <xdr:ext cx="469744"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626428" y="13019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26857</xdr:rowOff>
    </xdr:from>
    <xdr:to>
      <xdr:col>36</xdr:col>
      <xdr:colOff>165100</xdr:colOff>
      <xdr:row>77</xdr:row>
      <xdr:rowOff>128457</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6921500" y="1322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144984</xdr:rowOff>
    </xdr:from>
    <xdr:ext cx="469744"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37428" y="13003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106593</xdr:rowOff>
    </xdr:from>
    <xdr:to>
      <xdr:col>55</xdr:col>
      <xdr:colOff>50800</xdr:colOff>
      <xdr:row>78</xdr:row>
      <xdr:rowOff>36743</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10426700" y="13308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21520</xdr:rowOff>
    </xdr:from>
    <xdr:ext cx="469744" cy="259045"/>
    <xdr:sp macro="" textlink="">
      <xdr:nvSpPr>
        <xdr:cNvPr id="418" name="商工費該当値テキスト">
          <a:extLst>
            <a:ext uri="{FF2B5EF4-FFF2-40B4-BE49-F238E27FC236}">
              <a16:creationId xmlns:a16="http://schemas.microsoft.com/office/drawing/2014/main" id="{00000000-0008-0000-0700-0000A2010000}"/>
            </a:ext>
          </a:extLst>
        </xdr:cNvPr>
        <xdr:cNvSpPr txBox="1"/>
      </xdr:nvSpPr>
      <xdr:spPr>
        <a:xfrm>
          <a:off x="10528300" y="13223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116607</xdr:rowOff>
    </xdr:from>
    <xdr:to>
      <xdr:col>50</xdr:col>
      <xdr:colOff>165100</xdr:colOff>
      <xdr:row>78</xdr:row>
      <xdr:rowOff>46757</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9588500" y="13318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37884</xdr:rowOff>
    </xdr:from>
    <xdr:ext cx="469744"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04428" y="13410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43455</xdr:rowOff>
    </xdr:from>
    <xdr:to>
      <xdr:col>46</xdr:col>
      <xdr:colOff>38100</xdr:colOff>
      <xdr:row>78</xdr:row>
      <xdr:rowOff>145055</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8699500" y="13416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78</xdr:row>
      <xdr:rowOff>136182</xdr:rowOff>
    </xdr:from>
    <xdr:ext cx="378565"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61017" y="135092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43774</xdr:rowOff>
    </xdr:from>
    <xdr:to>
      <xdr:col>41</xdr:col>
      <xdr:colOff>101600</xdr:colOff>
      <xdr:row>78</xdr:row>
      <xdr:rowOff>145374</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7810500" y="13416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78</xdr:row>
      <xdr:rowOff>136501</xdr:rowOff>
    </xdr:from>
    <xdr:ext cx="378565"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672017" y="135096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39111</xdr:rowOff>
    </xdr:from>
    <xdr:to>
      <xdr:col>36</xdr:col>
      <xdr:colOff>165100</xdr:colOff>
      <xdr:row>78</xdr:row>
      <xdr:rowOff>140711</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6921500" y="13412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131838</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37428" y="13504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38298</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a:extLst>
            <a:ext uri="{FF2B5EF4-FFF2-40B4-BE49-F238E27FC236}">
              <a16:creationId xmlns:a16="http://schemas.microsoft.com/office/drawing/2014/main" id="{00000000-0008-0000-07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35556</xdr:rowOff>
    </xdr:from>
    <xdr:to>
      <xdr:col>54</xdr:col>
      <xdr:colOff>189865</xdr:colOff>
      <xdr:row>98</xdr:row>
      <xdr:rowOff>76149</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10475595" y="15466056"/>
          <a:ext cx="1270" cy="1412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79976</xdr:rowOff>
    </xdr:from>
    <xdr:ext cx="534377" cy="259045"/>
    <xdr:sp macro="" textlink="">
      <xdr:nvSpPr>
        <xdr:cNvPr id="454" name="土木費最小値テキスト">
          <a:extLst>
            <a:ext uri="{FF2B5EF4-FFF2-40B4-BE49-F238E27FC236}">
              <a16:creationId xmlns:a16="http://schemas.microsoft.com/office/drawing/2014/main" id="{00000000-0008-0000-0700-0000C6010000}"/>
            </a:ext>
          </a:extLst>
        </xdr:cNvPr>
        <xdr:cNvSpPr txBox="1"/>
      </xdr:nvSpPr>
      <xdr:spPr>
        <a:xfrm>
          <a:off x="10528300" y="16882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76149</xdr:rowOff>
    </xdr:from>
    <xdr:to>
      <xdr:col>55</xdr:col>
      <xdr:colOff>88900</xdr:colOff>
      <xdr:row>98</xdr:row>
      <xdr:rowOff>76149</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6878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153683</xdr:rowOff>
    </xdr:from>
    <xdr:ext cx="534377" cy="259045"/>
    <xdr:sp macro="" textlink="">
      <xdr:nvSpPr>
        <xdr:cNvPr id="456" name="土木費最大値テキスト">
          <a:extLst>
            <a:ext uri="{FF2B5EF4-FFF2-40B4-BE49-F238E27FC236}">
              <a16:creationId xmlns:a16="http://schemas.microsoft.com/office/drawing/2014/main" id="{00000000-0008-0000-0700-0000C8010000}"/>
            </a:ext>
          </a:extLst>
        </xdr:cNvPr>
        <xdr:cNvSpPr txBox="1"/>
      </xdr:nvSpPr>
      <xdr:spPr>
        <a:xfrm>
          <a:off x="10528300" y="15241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59,189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35556</xdr:rowOff>
    </xdr:from>
    <xdr:to>
      <xdr:col>55</xdr:col>
      <xdr:colOff>88900</xdr:colOff>
      <xdr:row>90</xdr:row>
      <xdr:rowOff>35556</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5466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110015</xdr:rowOff>
    </xdr:from>
    <xdr:to>
      <xdr:col>55</xdr:col>
      <xdr:colOff>0</xdr:colOff>
      <xdr:row>97</xdr:row>
      <xdr:rowOff>80820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9639300" y="16397765"/>
          <a:ext cx="838200" cy="313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18541</xdr:rowOff>
    </xdr:from>
    <xdr:ext cx="534377" cy="259045"/>
    <xdr:sp macro="" textlink="">
      <xdr:nvSpPr>
        <xdr:cNvPr id="459" name="土木費平均値テキスト">
          <a:extLst>
            <a:ext uri="{FF2B5EF4-FFF2-40B4-BE49-F238E27FC236}">
              <a16:creationId xmlns:a16="http://schemas.microsoft.com/office/drawing/2014/main" id="{00000000-0008-0000-0700-0000CB010000}"/>
            </a:ext>
          </a:extLst>
        </xdr:cNvPr>
        <xdr:cNvSpPr txBox="1"/>
      </xdr:nvSpPr>
      <xdr:spPr>
        <a:xfrm>
          <a:off x="10528300" y="161348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167114</xdr:rowOff>
    </xdr:from>
    <xdr:to>
      <xdr:col>55</xdr:col>
      <xdr:colOff>50800</xdr:colOff>
      <xdr:row>95</xdr:row>
      <xdr:rowOff>97264</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10426700" y="16283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110015</xdr:rowOff>
    </xdr:from>
    <xdr:to>
      <xdr:col>50</xdr:col>
      <xdr:colOff>114300</xdr:colOff>
      <xdr:row>98</xdr:row>
      <xdr:rowOff>138460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8750300" y="16397765"/>
          <a:ext cx="889000" cy="542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100690</xdr:rowOff>
    </xdr:from>
    <xdr:to>
      <xdr:col>50</xdr:col>
      <xdr:colOff>165100</xdr:colOff>
      <xdr:row>95</xdr:row>
      <xdr:rowOff>30840</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9588500" y="16216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47367</xdr:rowOff>
    </xdr:from>
    <xdr:ext cx="534377"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9372111" y="15992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134246</xdr:rowOff>
    </xdr:from>
    <xdr:to>
      <xdr:col>45</xdr:col>
      <xdr:colOff>177800</xdr:colOff>
      <xdr:row>98</xdr:row>
      <xdr:rowOff>138460</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7861300" y="16936346"/>
          <a:ext cx="889000" cy="4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155684</xdr:rowOff>
    </xdr:from>
    <xdr:to>
      <xdr:col>46</xdr:col>
      <xdr:colOff>38100</xdr:colOff>
      <xdr:row>95</xdr:row>
      <xdr:rowOff>85834</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8699500" y="16271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102361</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8483111" y="16047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68605</xdr:rowOff>
    </xdr:from>
    <xdr:to>
      <xdr:col>41</xdr:col>
      <xdr:colOff>50800</xdr:colOff>
      <xdr:row>98</xdr:row>
      <xdr:rowOff>134246</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6972300" y="16699255"/>
          <a:ext cx="889000" cy="237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148695</xdr:rowOff>
    </xdr:from>
    <xdr:to>
      <xdr:col>41</xdr:col>
      <xdr:colOff>101600</xdr:colOff>
      <xdr:row>95</xdr:row>
      <xdr:rowOff>78845</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7810500" y="16264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95372</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7594111" y="16040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65126</xdr:rowOff>
    </xdr:from>
    <xdr:to>
      <xdr:col>36</xdr:col>
      <xdr:colOff>165100</xdr:colOff>
      <xdr:row>94</xdr:row>
      <xdr:rowOff>166726</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6921500" y="1618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11803</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05111" y="1595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30020</xdr:rowOff>
    </xdr:from>
    <xdr:to>
      <xdr:col>55</xdr:col>
      <xdr:colOff>50800</xdr:colOff>
      <xdr:row>97</xdr:row>
      <xdr:rowOff>131620</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10426700" y="1666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8447</xdr:rowOff>
    </xdr:from>
    <xdr:ext cx="534377" cy="259045"/>
    <xdr:sp macro="" textlink="">
      <xdr:nvSpPr>
        <xdr:cNvPr id="478" name="土木費該当値テキスト">
          <a:extLst>
            <a:ext uri="{FF2B5EF4-FFF2-40B4-BE49-F238E27FC236}">
              <a16:creationId xmlns:a16="http://schemas.microsoft.com/office/drawing/2014/main" id="{00000000-0008-0000-0700-0000DE010000}"/>
            </a:ext>
          </a:extLst>
        </xdr:cNvPr>
        <xdr:cNvSpPr txBox="1"/>
      </xdr:nvSpPr>
      <xdr:spPr>
        <a:xfrm>
          <a:off x="10528300" y="16639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59215</xdr:rowOff>
    </xdr:from>
    <xdr:to>
      <xdr:col>50</xdr:col>
      <xdr:colOff>165100</xdr:colOff>
      <xdr:row>95</xdr:row>
      <xdr:rowOff>160815</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9588500" y="1634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151942</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372111" y="16439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87660</xdr:rowOff>
    </xdr:from>
    <xdr:to>
      <xdr:col>46</xdr:col>
      <xdr:colOff>38100</xdr:colOff>
      <xdr:row>99</xdr:row>
      <xdr:rowOff>17810</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8699500" y="1688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8937</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483111" y="16982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83446</xdr:rowOff>
    </xdr:from>
    <xdr:to>
      <xdr:col>41</xdr:col>
      <xdr:colOff>101600</xdr:colOff>
      <xdr:row>99</xdr:row>
      <xdr:rowOff>13596</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7810500" y="1688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4723</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94111" y="16978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17805</xdr:rowOff>
    </xdr:from>
    <xdr:to>
      <xdr:col>36</xdr:col>
      <xdr:colOff>165100</xdr:colOff>
      <xdr:row>97</xdr:row>
      <xdr:rowOff>119405</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6921500" y="16648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110532</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05111" y="16741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73677</xdr:rowOff>
    </xdr:from>
    <xdr:ext cx="46717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a:extLst>
            <a:ext uri="{FF2B5EF4-FFF2-40B4-BE49-F238E27FC236}">
              <a16:creationId xmlns:a16="http://schemas.microsoft.com/office/drawing/2014/main" id="{00000000-0008-0000-07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168529</xdr:rowOff>
    </xdr:from>
    <xdr:to>
      <xdr:col>85</xdr:col>
      <xdr:colOff>126364</xdr:colOff>
      <xdr:row>39</xdr:row>
      <xdr:rowOff>14986</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flipV="1">
          <a:off x="16317595" y="5312029"/>
          <a:ext cx="1269" cy="1389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18813</xdr:rowOff>
    </xdr:from>
    <xdr:ext cx="469744" cy="259045"/>
    <xdr:sp macro="" textlink="">
      <xdr:nvSpPr>
        <xdr:cNvPr id="512" name="消防費最小値テキスト">
          <a:extLst>
            <a:ext uri="{FF2B5EF4-FFF2-40B4-BE49-F238E27FC236}">
              <a16:creationId xmlns:a16="http://schemas.microsoft.com/office/drawing/2014/main" id="{00000000-0008-0000-0700-000000020000}"/>
            </a:ext>
          </a:extLst>
        </xdr:cNvPr>
        <xdr:cNvSpPr txBox="1"/>
      </xdr:nvSpPr>
      <xdr:spPr>
        <a:xfrm>
          <a:off x="16370300" y="6705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14986</xdr:rowOff>
    </xdr:from>
    <xdr:to>
      <xdr:col>86</xdr:col>
      <xdr:colOff>25400</xdr:colOff>
      <xdr:row>39</xdr:row>
      <xdr:rowOff>14986</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6701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115206</xdr:rowOff>
    </xdr:from>
    <xdr:ext cx="534377" cy="259045"/>
    <xdr:sp macro="" textlink="">
      <xdr:nvSpPr>
        <xdr:cNvPr id="514" name="消防費最大値テキスト">
          <a:extLst>
            <a:ext uri="{FF2B5EF4-FFF2-40B4-BE49-F238E27FC236}">
              <a16:creationId xmlns:a16="http://schemas.microsoft.com/office/drawing/2014/main" id="{00000000-0008-0000-0700-000002020000}"/>
            </a:ext>
          </a:extLst>
        </xdr:cNvPr>
        <xdr:cNvSpPr txBox="1"/>
      </xdr:nvSpPr>
      <xdr:spPr>
        <a:xfrm>
          <a:off x="16370300" y="5087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20,173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168529</xdr:rowOff>
    </xdr:from>
    <xdr:to>
      <xdr:col>86</xdr:col>
      <xdr:colOff>25400</xdr:colOff>
      <xdr:row>30</xdr:row>
      <xdr:rowOff>168529</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5312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18161</xdr:rowOff>
    </xdr:from>
    <xdr:to>
      <xdr:col>85</xdr:col>
      <xdr:colOff>127000</xdr:colOff>
      <xdr:row>37</xdr:row>
      <xdr:rowOff>27813</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5481300" y="6361811"/>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45229</xdr:rowOff>
    </xdr:from>
    <xdr:ext cx="534377" cy="259045"/>
    <xdr:sp macro="" textlink="">
      <xdr:nvSpPr>
        <xdr:cNvPr id="517" name="消防費平均値テキスト">
          <a:extLst>
            <a:ext uri="{FF2B5EF4-FFF2-40B4-BE49-F238E27FC236}">
              <a16:creationId xmlns:a16="http://schemas.microsoft.com/office/drawing/2014/main" id="{00000000-0008-0000-0700-000005020000}"/>
            </a:ext>
          </a:extLst>
        </xdr:cNvPr>
        <xdr:cNvSpPr txBox="1"/>
      </xdr:nvSpPr>
      <xdr:spPr>
        <a:xfrm>
          <a:off x="16370300" y="60459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22352</xdr:rowOff>
    </xdr:from>
    <xdr:to>
      <xdr:col>85</xdr:col>
      <xdr:colOff>177800</xdr:colOff>
      <xdr:row>36</xdr:row>
      <xdr:rowOff>123952</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6268700" y="6194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27813</xdr:rowOff>
    </xdr:from>
    <xdr:to>
      <xdr:col>81</xdr:col>
      <xdr:colOff>50800</xdr:colOff>
      <xdr:row>37</xdr:row>
      <xdr:rowOff>88392</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4592300" y="6371463"/>
          <a:ext cx="889000" cy="60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127762</xdr:rowOff>
    </xdr:from>
    <xdr:to>
      <xdr:col>81</xdr:col>
      <xdr:colOff>101600</xdr:colOff>
      <xdr:row>36</xdr:row>
      <xdr:rowOff>57912</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5430500" y="612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74439</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5214111" y="590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79883</xdr:rowOff>
    </xdr:from>
    <xdr:to>
      <xdr:col>76</xdr:col>
      <xdr:colOff>114300</xdr:colOff>
      <xdr:row>37</xdr:row>
      <xdr:rowOff>88392</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3703300" y="6423533"/>
          <a:ext cx="889000" cy="8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131445</xdr:rowOff>
    </xdr:from>
    <xdr:to>
      <xdr:col>76</xdr:col>
      <xdr:colOff>165100</xdr:colOff>
      <xdr:row>36</xdr:row>
      <xdr:rowOff>61595</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4541500" y="613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78122</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4325111" y="5907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11811</xdr:rowOff>
    </xdr:from>
    <xdr:to>
      <xdr:col>71</xdr:col>
      <xdr:colOff>177800</xdr:colOff>
      <xdr:row>37</xdr:row>
      <xdr:rowOff>79883</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2814300" y="6355461"/>
          <a:ext cx="889000" cy="68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40386</xdr:rowOff>
    </xdr:from>
    <xdr:to>
      <xdr:col>72</xdr:col>
      <xdr:colOff>38100</xdr:colOff>
      <xdr:row>36</xdr:row>
      <xdr:rowOff>141986</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3652500" y="6212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158513</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3436111" y="5987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74803</xdr:rowOff>
    </xdr:from>
    <xdr:to>
      <xdr:col>67</xdr:col>
      <xdr:colOff>101600</xdr:colOff>
      <xdr:row>37</xdr:row>
      <xdr:rowOff>4953</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2763500" y="6247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21480</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2547111" y="6022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138811</xdr:rowOff>
    </xdr:from>
    <xdr:to>
      <xdr:col>85</xdr:col>
      <xdr:colOff>177800</xdr:colOff>
      <xdr:row>37</xdr:row>
      <xdr:rowOff>68961</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6268700" y="631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117238</xdr:rowOff>
    </xdr:from>
    <xdr:ext cx="534377" cy="259045"/>
    <xdr:sp macro="" textlink="">
      <xdr:nvSpPr>
        <xdr:cNvPr id="536" name="消防費該当値テキスト">
          <a:extLst>
            <a:ext uri="{FF2B5EF4-FFF2-40B4-BE49-F238E27FC236}">
              <a16:creationId xmlns:a16="http://schemas.microsoft.com/office/drawing/2014/main" id="{00000000-0008-0000-0700-000018020000}"/>
            </a:ext>
          </a:extLst>
        </xdr:cNvPr>
        <xdr:cNvSpPr txBox="1"/>
      </xdr:nvSpPr>
      <xdr:spPr>
        <a:xfrm>
          <a:off x="16370300" y="6289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148463</xdr:rowOff>
    </xdr:from>
    <xdr:to>
      <xdr:col>81</xdr:col>
      <xdr:colOff>101600</xdr:colOff>
      <xdr:row>37</xdr:row>
      <xdr:rowOff>78613</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5430500" y="632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69740</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214111" y="6413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37592</xdr:rowOff>
    </xdr:from>
    <xdr:to>
      <xdr:col>76</xdr:col>
      <xdr:colOff>165100</xdr:colOff>
      <xdr:row>37</xdr:row>
      <xdr:rowOff>139192</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4541500" y="6381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130319</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4325111" y="6473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29083</xdr:rowOff>
    </xdr:from>
    <xdr:to>
      <xdr:col>72</xdr:col>
      <xdr:colOff>38100</xdr:colOff>
      <xdr:row>37</xdr:row>
      <xdr:rowOff>130683</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3652500" y="6372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121810</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436111" y="6465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132461</xdr:rowOff>
    </xdr:from>
    <xdr:to>
      <xdr:col>67</xdr:col>
      <xdr:colOff>101600</xdr:colOff>
      <xdr:row>37</xdr:row>
      <xdr:rowOff>62611</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2763500" y="6304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53738</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547111" y="6397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a:extLst>
            <a:ext uri="{FF2B5EF4-FFF2-40B4-BE49-F238E27FC236}">
              <a16:creationId xmlns:a16="http://schemas.microsoft.com/office/drawing/2014/main" id="{00000000-0008-0000-07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143764</xdr:rowOff>
    </xdr:from>
    <xdr:to>
      <xdr:col>85</xdr:col>
      <xdr:colOff>126364</xdr:colOff>
      <xdr:row>59</xdr:row>
      <xdr:rowOff>112649</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6317595" y="8887714"/>
          <a:ext cx="1269" cy="1340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116476</xdr:rowOff>
    </xdr:from>
    <xdr:ext cx="534377" cy="259045"/>
    <xdr:sp macro="" textlink="">
      <xdr:nvSpPr>
        <xdr:cNvPr id="570" name="教育費最小値テキスト">
          <a:extLst>
            <a:ext uri="{FF2B5EF4-FFF2-40B4-BE49-F238E27FC236}">
              <a16:creationId xmlns:a16="http://schemas.microsoft.com/office/drawing/2014/main" id="{00000000-0008-0000-0700-00003A020000}"/>
            </a:ext>
          </a:extLst>
        </xdr:cNvPr>
        <xdr:cNvSpPr txBox="1"/>
      </xdr:nvSpPr>
      <xdr:spPr>
        <a:xfrm>
          <a:off x="16370300" y="1023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112649</xdr:rowOff>
    </xdr:from>
    <xdr:to>
      <xdr:col>86</xdr:col>
      <xdr:colOff>25400</xdr:colOff>
      <xdr:row>59</xdr:row>
      <xdr:rowOff>112649</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10228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90441</xdr:rowOff>
    </xdr:from>
    <xdr:ext cx="599010" cy="259045"/>
    <xdr:sp macro="" textlink="">
      <xdr:nvSpPr>
        <xdr:cNvPr id="572" name="教育費最大値テキスト">
          <a:extLst>
            <a:ext uri="{FF2B5EF4-FFF2-40B4-BE49-F238E27FC236}">
              <a16:creationId xmlns:a16="http://schemas.microsoft.com/office/drawing/2014/main" id="{00000000-0008-0000-0700-00003C020000}"/>
            </a:ext>
          </a:extLst>
        </xdr:cNvPr>
        <xdr:cNvSpPr txBox="1"/>
      </xdr:nvSpPr>
      <xdr:spPr>
        <a:xfrm>
          <a:off x="16370300" y="8662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130,180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143764</xdr:rowOff>
    </xdr:from>
    <xdr:to>
      <xdr:col>86</xdr:col>
      <xdr:colOff>25400</xdr:colOff>
      <xdr:row>51</xdr:row>
      <xdr:rowOff>143764</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8887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12103</xdr:rowOff>
    </xdr:from>
    <xdr:to>
      <xdr:col>85</xdr:col>
      <xdr:colOff>127000</xdr:colOff>
      <xdr:row>58</xdr:row>
      <xdr:rowOff>88468</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5481300" y="9784753"/>
          <a:ext cx="838200" cy="247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130941</xdr:rowOff>
    </xdr:from>
    <xdr:ext cx="534377" cy="259045"/>
    <xdr:sp macro="" textlink="">
      <xdr:nvSpPr>
        <xdr:cNvPr id="575" name="教育費平均値テキスト">
          <a:extLst>
            <a:ext uri="{FF2B5EF4-FFF2-40B4-BE49-F238E27FC236}">
              <a16:creationId xmlns:a16="http://schemas.microsoft.com/office/drawing/2014/main" id="{00000000-0008-0000-0700-00003F020000}"/>
            </a:ext>
          </a:extLst>
        </xdr:cNvPr>
        <xdr:cNvSpPr txBox="1"/>
      </xdr:nvSpPr>
      <xdr:spPr>
        <a:xfrm>
          <a:off x="16370300" y="97321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108064</xdr:rowOff>
    </xdr:from>
    <xdr:to>
      <xdr:col>85</xdr:col>
      <xdr:colOff>177800</xdr:colOff>
      <xdr:row>58</xdr:row>
      <xdr:rowOff>38214</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6268700" y="9880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12103</xdr:rowOff>
    </xdr:from>
    <xdr:to>
      <xdr:col>81</xdr:col>
      <xdr:colOff>50800</xdr:colOff>
      <xdr:row>58</xdr:row>
      <xdr:rowOff>120891</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4592300" y="9784753"/>
          <a:ext cx="889000" cy="280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113144</xdr:rowOff>
    </xdr:from>
    <xdr:to>
      <xdr:col>81</xdr:col>
      <xdr:colOff>101600</xdr:colOff>
      <xdr:row>58</xdr:row>
      <xdr:rowOff>43294</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5430500" y="988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34421</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5214111" y="9978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70409</xdr:rowOff>
    </xdr:from>
    <xdr:to>
      <xdr:col>76</xdr:col>
      <xdr:colOff>114300</xdr:colOff>
      <xdr:row>58</xdr:row>
      <xdr:rowOff>120891</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3703300" y="9843059"/>
          <a:ext cx="889000" cy="221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33401</xdr:rowOff>
    </xdr:from>
    <xdr:to>
      <xdr:col>76</xdr:col>
      <xdr:colOff>165100</xdr:colOff>
      <xdr:row>58</xdr:row>
      <xdr:rowOff>135001</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4541500" y="9977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151528</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325111" y="9752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70409</xdr:rowOff>
    </xdr:from>
    <xdr:to>
      <xdr:col>71</xdr:col>
      <xdr:colOff>177800</xdr:colOff>
      <xdr:row>58</xdr:row>
      <xdr:rowOff>112802</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2814300" y="9843059"/>
          <a:ext cx="889000" cy="213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70256</xdr:rowOff>
    </xdr:from>
    <xdr:to>
      <xdr:col>72</xdr:col>
      <xdr:colOff>38100</xdr:colOff>
      <xdr:row>59</xdr:row>
      <xdr:rowOff>406</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3652500" y="1001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162983</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436111" y="10107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52425</xdr:rowOff>
    </xdr:from>
    <xdr:to>
      <xdr:col>67</xdr:col>
      <xdr:colOff>101600</xdr:colOff>
      <xdr:row>58</xdr:row>
      <xdr:rowOff>154025</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2763500" y="9996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170552</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547111" y="9771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37668</xdr:rowOff>
    </xdr:from>
    <xdr:to>
      <xdr:col>85</xdr:col>
      <xdr:colOff>177800</xdr:colOff>
      <xdr:row>58</xdr:row>
      <xdr:rowOff>139268</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6268700" y="9981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16095</xdr:rowOff>
    </xdr:from>
    <xdr:ext cx="534377" cy="259045"/>
    <xdr:sp macro="" textlink="">
      <xdr:nvSpPr>
        <xdr:cNvPr id="594" name="教育費該当値テキスト">
          <a:extLst>
            <a:ext uri="{FF2B5EF4-FFF2-40B4-BE49-F238E27FC236}">
              <a16:creationId xmlns:a16="http://schemas.microsoft.com/office/drawing/2014/main" id="{00000000-0008-0000-0700-000052020000}"/>
            </a:ext>
          </a:extLst>
        </xdr:cNvPr>
        <xdr:cNvSpPr txBox="1"/>
      </xdr:nvSpPr>
      <xdr:spPr>
        <a:xfrm>
          <a:off x="16370300" y="9960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132753</xdr:rowOff>
    </xdr:from>
    <xdr:to>
      <xdr:col>81</xdr:col>
      <xdr:colOff>101600</xdr:colOff>
      <xdr:row>57</xdr:row>
      <xdr:rowOff>62903</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5430500" y="9733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79430</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14111" y="9509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70091</xdr:rowOff>
    </xdr:from>
    <xdr:to>
      <xdr:col>76</xdr:col>
      <xdr:colOff>165100</xdr:colOff>
      <xdr:row>59</xdr:row>
      <xdr:rowOff>241</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4541500" y="10014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162818</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325111" y="10106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19609</xdr:rowOff>
    </xdr:from>
    <xdr:to>
      <xdr:col>72</xdr:col>
      <xdr:colOff>38100</xdr:colOff>
      <xdr:row>57</xdr:row>
      <xdr:rowOff>121209</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3652500" y="9792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137736</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436111" y="9567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62002</xdr:rowOff>
    </xdr:from>
    <xdr:to>
      <xdr:col>67</xdr:col>
      <xdr:colOff>101600</xdr:colOff>
      <xdr:row>58</xdr:row>
      <xdr:rowOff>163602</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2763500" y="10006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154729</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547111" y="10098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76</xdr:row>
      <xdr:rowOff>35577</xdr:rowOff>
    </xdr:from>
    <xdr:ext cx="377026"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068974" y="1306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92727</xdr:rowOff>
    </xdr:from>
    <xdr:ext cx="46717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78821" y="1192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a:extLst>
            <a:ext uri="{FF2B5EF4-FFF2-40B4-BE49-F238E27FC236}">
              <a16:creationId xmlns:a16="http://schemas.microsoft.com/office/drawing/2014/main" id="{00000000-0008-0000-07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103124</xdr:rowOff>
    </xdr:from>
    <xdr:to>
      <xdr:col>85</xdr:col>
      <xdr:colOff>126364</xdr:colOff>
      <xdr:row>79</xdr:row>
      <xdr:rowOff>44450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flipV="1">
          <a:off x="16317595" y="12104624"/>
          <a:ext cx="1269" cy="1484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7" name="災害復旧費最小値テキスト">
          <a:extLst>
            <a:ext uri="{FF2B5EF4-FFF2-40B4-BE49-F238E27FC236}">
              <a16:creationId xmlns:a16="http://schemas.microsoft.com/office/drawing/2014/main" id="{00000000-0008-0000-0700-000073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49801</xdr:rowOff>
    </xdr:from>
    <xdr:ext cx="469744" cy="259045"/>
    <xdr:sp macro="" textlink="">
      <xdr:nvSpPr>
        <xdr:cNvPr id="629" name="災害復旧費最大値テキスト">
          <a:extLst>
            <a:ext uri="{FF2B5EF4-FFF2-40B4-BE49-F238E27FC236}">
              <a16:creationId xmlns:a16="http://schemas.microsoft.com/office/drawing/2014/main" id="{00000000-0008-0000-0700-000075020000}"/>
            </a:ext>
          </a:extLst>
        </xdr:cNvPr>
        <xdr:cNvSpPr txBox="1"/>
      </xdr:nvSpPr>
      <xdr:spPr>
        <a:xfrm>
          <a:off x="16370300" y="11879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1,948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103124</xdr:rowOff>
    </xdr:from>
    <xdr:to>
      <xdr:col>86</xdr:col>
      <xdr:colOff>25400</xdr:colOff>
      <xdr:row>70</xdr:row>
      <xdr:rowOff>103124</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2104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91964</xdr:rowOff>
    </xdr:from>
    <xdr:ext cx="378565" cy="259045"/>
    <xdr:sp macro="" textlink="">
      <xdr:nvSpPr>
        <xdr:cNvPr id="632" name="災害復旧費平均値テキスト">
          <a:extLst>
            <a:ext uri="{FF2B5EF4-FFF2-40B4-BE49-F238E27FC236}">
              <a16:creationId xmlns:a16="http://schemas.microsoft.com/office/drawing/2014/main" id="{00000000-0008-0000-0700-000078020000}"/>
            </a:ext>
          </a:extLst>
        </xdr:cNvPr>
        <xdr:cNvSpPr txBox="1"/>
      </xdr:nvSpPr>
      <xdr:spPr>
        <a:xfrm>
          <a:off x="16370300" y="1329361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69087</xdr:rowOff>
    </xdr:from>
    <xdr:to>
      <xdr:col>85</xdr:col>
      <xdr:colOff>177800</xdr:colOff>
      <xdr:row>78</xdr:row>
      <xdr:rowOff>170687</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6268700" y="13442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56896</xdr:rowOff>
    </xdr:from>
    <xdr:to>
      <xdr:col>81</xdr:col>
      <xdr:colOff>101600</xdr:colOff>
      <xdr:row>77</xdr:row>
      <xdr:rowOff>158496</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5430500" y="1325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76</xdr:row>
      <xdr:rowOff>3573</xdr:rowOff>
    </xdr:from>
    <xdr:ext cx="378565"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5292017" y="130337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133096</xdr:rowOff>
    </xdr:from>
    <xdr:to>
      <xdr:col>76</xdr:col>
      <xdr:colOff>165100</xdr:colOff>
      <xdr:row>78</xdr:row>
      <xdr:rowOff>63246</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4541500" y="13334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76</xdr:row>
      <xdr:rowOff>79773</xdr:rowOff>
    </xdr:from>
    <xdr:ext cx="378565"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4403017" y="131099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3556</xdr:rowOff>
    </xdr:from>
    <xdr:to>
      <xdr:col>72</xdr:col>
      <xdr:colOff>38100</xdr:colOff>
      <xdr:row>78</xdr:row>
      <xdr:rowOff>105156</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3652500" y="1337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76</xdr:row>
      <xdr:rowOff>121683</xdr:rowOff>
    </xdr:from>
    <xdr:ext cx="378565"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514017" y="131518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71</xdr:row>
      <xdr:rowOff>49276</xdr:rowOff>
    </xdr:from>
    <xdr:to>
      <xdr:col>67</xdr:col>
      <xdr:colOff>101600</xdr:colOff>
      <xdr:row>71</xdr:row>
      <xdr:rowOff>150876</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2763500" y="12222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69</xdr:row>
      <xdr:rowOff>167403</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579428" y="11997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51" name="災害復旧費該当値テキスト">
          <a:extLst>
            <a:ext uri="{FF2B5EF4-FFF2-40B4-BE49-F238E27FC236}">
              <a16:creationId xmlns:a16="http://schemas.microsoft.com/office/drawing/2014/main" id="{00000000-0008-0000-0700-00008B020000}"/>
            </a:ext>
          </a:extLst>
        </xdr:cNvPr>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a:extLst>
            <a:ext uri="{FF2B5EF4-FFF2-40B4-BE49-F238E27FC236}">
              <a16:creationId xmlns:a16="http://schemas.microsoft.com/office/drawing/2014/main" id="{00000000-0008-0000-07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84531</xdr:rowOff>
    </xdr:from>
    <xdr:to>
      <xdr:col>85</xdr:col>
      <xdr:colOff>126364</xdr:colOff>
      <xdr:row>98</xdr:row>
      <xdr:rowOff>17227</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6317595" y="15515031"/>
          <a:ext cx="1269" cy="1304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21054</xdr:rowOff>
    </xdr:from>
    <xdr:ext cx="534377" cy="259045"/>
    <xdr:sp macro="" textlink="">
      <xdr:nvSpPr>
        <xdr:cNvPr id="684" name="公債費最小値テキスト">
          <a:extLst>
            <a:ext uri="{FF2B5EF4-FFF2-40B4-BE49-F238E27FC236}">
              <a16:creationId xmlns:a16="http://schemas.microsoft.com/office/drawing/2014/main" id="{00000000-0008-0000-0700-0000AC020000}"/>
            </a:ext>
          </a:extLst>
        </xdr:cNvPr>
        <xdr:cNvSpPr txBox="1"/>
      </xdr:nvSpPr>
      <xdr:spPr>
        <a:xfrm>
          <a:off x="16370300" y="1682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17227</xdr:rowOff>
    </xdr:from>
    <xdr:to>
      <xdr:col>86</xdr:col>
      <xdr:colOff>25400</xdr:colOff>
      <xdr:row>98</xdr:row>
      <xdr:rowOff>17227</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6819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31208</xdr:rowOff>
    </xdr:from>
    <xdr:ext cx="534377" cy="259045"/>
    <xdr:sp macro="" textlink="">
      <xdr:nvSpPr>
        <xdr:cNvPr id="686" name="公債費最大値テキスト">
          <a:extLst>
            <a:ext uri="{FF2B5EF4-FFF2-40B4-BE49-F238E27FC236}">
              <a16:creationId xmlns:a16="http://schemas.microsoft.com/office/drawing/2014/main" id="{00000000-0008-0000-0700-0000AE020000}"/>
            </a:ext>
          </a:extLst>
        </xdr:cNvPr>
        <xdr:cNvSpPr txBox="1"/>
      </xdr:nvSpPr>
      <xdr:spPr>
        <a:xfrm>
          <a:off x="16370300" y="15290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78,896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84531</xdr:rowOff>
    </xdr:from>
    <xdr:to>
      <xdr:col>86</xdr:col>
      <xdr:colOff>25400</xdr:colOff>
      <xdr:row>90</xdr:row>
      <xdr:rowOff>84531</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551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90208</xdr:rowOff>
    </xdr:from>
    <xdr:to>
      <xdr:col>85</xdr:col>
      <xdr:colOff>127000</xdr:colOff>
      <xdr:row>96</xdr:row>
      <xdr:rowOff>119659</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5481300" y="16549408"/>
          <a:ext cx="838200" cy="29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16870</xdr:rowOff>
    </xdr:from>
    <xdr:ext cx="534377" cy="259045"/>
    <xdr:sp macro="" textlink="">
      <xdr:nvSpPr>
        <xdr:cNvPr id="689" name="公債費平均値テキスト">
          <a:extLst>
            <a:ext uri="{FF2B5EF4-FFF2-40B4-BE49-F238E27FC236}">
              <a16:creationId xmlns:a16="http://schemas.microsoft.com/office/drawing/2014/main" id="{00000000-0008-0000-0700-0000B1020000}"/>
            </a:ext>
          </a:extLst>
        </xdr:cNvPr>
        <xdr:cNvSpPr txBox="1"/>
      </xdr:nvSpPr>
      <xdr:spPr>
        <a:xfrm>
          <a:off x="16370300" y="163046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165443</xdr:rowOff>
    </xdr:from>
    <xdr:to>
      <xdr:col>85</xdr:col>
      <xdr:colOff>177800</xdr:colOff>
      <xdr:row>96</xdr:row>
      <xdr:rowOff>95593</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6268700" y="16453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42163</xdr:rowOff>
    </xdr:from>
    <xdr:to>
      <xdr:col>81</xdr:col>
      <xdr:colOff>50800</xdr:colOff>
      <xdr:row>96</xdr:row>
      <xdr:rowOff>90208</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4592300" y="16501363"/>
          <a:ext cx="889000" cy="48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1194</xdr:rowOff>
    </xdr:from>
    <xdr:to>
      <xdr:col>81</xdr:col>
      <xdr:colOff>101600</xdr:colOff>
      <xdr:row>96</xdr:row>
      <xdr:rowOff>102794</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5430500" y="1646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119321</xdr:rowOff>
    </xdr:from>
    <xdr:ext cx="534377"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5214111" y="16235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2406</xdr:rowOff>
    </xdr:from>
    <xdr:to>
      <xdr:col>76</xdr:col>
      <xdr:colOff>114300</xdr:colOff>
      <xdr:row>96</xdr:row>
      <xdr:rowOff>42163</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3703300" y="16461606"/>
          <a:ext cx="889000" cy="39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159804</xdr:rowOff>
    </xdr:from>
    <xdr:to>
      <xdr:col>76</xdr:col>
      <xdr:colOff>165100</xdr:colOff>
      <xdr:row>96</xdr:row>
      <xdr:rowOff>89954</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4541500" y="16447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106481</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4325111" y="16222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165933</xdr:rowOff>
    </xdr:from>
    <xdr:to>
      <xdr:col>71</xdr:col>
      <xdr:colOff>177800</xdr:colOff>
      <xdr:row>96</xdr:row>
      <xdr:rowOff>2406</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2814300" y="16453683"/>
          <a:ext cx="889000" cy="7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165405</xdr:rowOff>
    </xdr:from>
    <xdr:to>
      <xdr:col>72</xdr:col>
      <xdr:colOff>38100</xdr:colOff>
      <xdr:row>96</xdr:row>
      <xdr:rowOff>95555</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3652500" y="1645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86682</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436111" y="16545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165328</xdr:rowOff>
    </xdr:from>
    <xdr:to>
      <xdr:col>67</xdr:col>
      <xdr:colOff>101600</xdr:colOff>
      <xdr:row>96</xdr:row>
      <xdr:rowOff>95478</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2763500" y="1645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86605</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547111" y="16545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68859</xdr:rowOff>
    </xdr:from>
    <xdr:to>
      <xdr:col>85</xdr:col>
      <xdr:colOff>177800</xdr:colOff>
      <xdr:row>96</xdr:row>
      <xdr:rowOff>170459</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6268700" y="16528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47286</xdr:rowOff>
    </xdr:from>
    <xdr:ext cx="534377" cy="259045"/>
    <xdr:sp macro="" textlink="">
      <xdr:nvSpPr>
        <xdr:cNvPr id="708" name="公債費該当値テキスト">
          <a:extLst>
            <a:ext uri="{FF2B5EF4-FFF2-40B4-BE49-F238E27FC236}">
              <a16:creationId xmlns:a16="http://schemas.microsoft.com/office/drawing/2014/main" id="{00000000-0008-0000-0700-0000C4020000}"/>
            </a:ext>
          </a:extLst>
        </xdr:cNvPr>
        <xdr:cNvSpPr txBox="1"/>
      </xdr:nvSpPr>
      <xdr:spPr>
        <a:xfrm>
          <a:off x="16370300" y="16506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39408</xdr:rowOff>
    </xdr:from>
    <xdr:to>
      <xdr:col>81</xdr:col>
      <xdr:colOff>101600</xdr:colOff>
      <xdr:row>96</xdr:row>
      <xdr:rowOff>141008</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5430500" y="16498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132135</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14111" y="16591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162813</xdr:rowOff>
    </xdr:from>
    <xdr:to>
      <xdr:col>76</xdr:col>
      <xdr:colOff>165100</xdr:colOff>
      <xdr:row>96</xdr:row>
      <xdr:rowOff>92963</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4541500" y="16450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84090</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4325111" y="1654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123056</xdr:rowOff>
    </xdr:from>
    <xdr:to>
      <xdr:col>72</xdr:col>
      <xdr:colOff>38100</xdr:colOff>
      <xdr:row>96</xdr:row>
      <xdr:rowOff>53206</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3652500" y="16410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69733</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436111" y="16186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115133</xdr:rowOff>
    </xdr:from>
    <xdr:to>
      <xdr:col>67</xdr:col>
      <xdr:colOff>101600</xdr:colOff>
      <xdr:row>96</xdr:row>
      <xdr:rowOff>45283</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2763500" y="16402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61810</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547111" y="16178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a:extLst>
            <a:ext uri="{FF2B5EF4-FFF2-40B4-BE49-F238E27FC236}">
              <a16:creationId xmlns:a16="http://schemas.microsoft.com/office/drawing/2014/main" id="{00000000-0008-0000-07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154940</xdr:rowOff>
    </xdr:from>
    <xdr:to>
      <xdr:col>116</xdr:col>
      <xdr:colOff>62864</xdr:colOff>
      <xdr:row>39</xdr:row>
      <xdr:rowOff>44450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flipV="1">
          <a:off x="22159595" y="5298440"/>
          <a:ext cx="1269"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1" name="諸支出金最小値テキスト">
          <a:extLst>
            <a:ext uri="{FF2B5EF4-FFF2-40B4-BE49-F238E27FC236}">
              <a16:creationId xmlns:a16="http://schemas.microsoft.com/office/drawing/2014/main" id="{00000000-0008-0000-0700-0000E5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101617</xdr:rowOff>
    </xdr:from>
    <xdr:ext cx="469744" cy="259045"/>
    <xdr:sp macro="" textlink="">
      <xdr:nvSpPr>
        <xdr:cNvPr id="743" name="諸支出金最大値テキスト">
          <a:extLst>
            <a:ext uri="{FF2B5EF4-FFF2-40B4-BE49-F238E27FC236}">
              <a16:creationId xmlns:a16="http://schemas.microsoft.com/office/drawing/2014/main" id="{00000000-0008-0000-0700-0000E7020000}"/>
            </a:ext>
          </a:extLst>
        </xdr:cNvPr>
        <xdr:cNvSpPr txBox="1"/>
      </xdr:nvSpPr>
      <xdr:spPr>
        <a:xfrm>
          <a:off x="22212300" y="5073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1,880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154940</xdr:rowOff>
    </xdr:from>
    <xdr:to>
      <xdr:col>116</xdr:col>
      <xdr:colOff>152400</xdr:colOff>
      <xdr:row>30</xdr:row>
      <xdr:rowOff>154940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5298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82059</xdr:rowOff>
    </xdr:from>
    <xdr:ext cx="378565" cy="259045"/>
    <xdr:sp macro="" textlink="">
      <xdr:nvSpPr>
        <xdr:cNvPr id="746" name="諸支出金平均値テキスト">
          <a:extLst>
            <a:ext uri="{FF2B5EF4-FFF2-40B4-BE49-F238E27FC236}">
              <a16:creationId xmlns:a16="http://schemas.microsoft.com/office/drawing/2014/main" id="{00000000-0008-0000-0700-0000EA020000}"/>
            </a:ext>
          </a:extLst>
        </xdr:cNvPr>
        <xdr:cNvSpPr txBox="1"/>
      </xdr:nvSpPr>
      <xdr:spPr>
        <a:xfrm>
          <a:off x="22212300" y="64257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59182</xdr:rowOff>
    </xdr:from>
    <xdr:to>
      <xdr:col>116</xdr:col>
      <xdr:colOff>114300</xdr:colOff>
      <xdr:row>38</xdr:row>
      <xdr:rowOff>160782</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2110700" y="6574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146812</xdr:rowOff>
    </xdr:from>
    <xdr:to>
      <xdr:col>112</xdr:col>
      <xdr:colOff>38100</xdr:colOff>
      <xdr:row>38</xdr:row>
      <xdr:rowOff>76962</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1272500" y="649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93489</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134017" y="62656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44704</xdr:rowOff>
    </xdr:from>
    <xdr:to>
      <xdr:col>107</xdr:col>
      <xdr:colOff>101600</xdr:colOff>
      <xdr:row>38</xdr:row>
      <xdr:rowOff>146304</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0383500" y="6559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162831</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245017" y="63350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65278</xdr:rowOff>
    </xdr:from>
    <xdr:to>
      <xdr:col>102</xdr:col>
      <xdr:colOff>165100</xdr:colOff>
      <xdr:row>38</xdr:row>
      <xdr:rowOff>166878</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9494500" y="658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11955</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56017" y="63556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60706</xdr:rowOff>
    </xdr:from>
    <xdr:to>
      <xdr:col>98</xdr:col>
      <xdr:colOff>38100</xdr:colOff>
      <xdr:row>38</xdr:row>
      <xdr:rowOff>162306</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8605500" y="6575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7383</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67017" y="63510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5" name="諸支出金該当値テキスト">
          <a:extLst>
            <a:ext uri="{FF2B5EF4-FFF2-40B4-BE49-F238E27FC236}">
              <a16:creationId xmlns:a16="http://schemas.microsoft.com/office/drawing/2014/main" id="{00000000-0008-0000-0700-0000FD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a:extLst>
            <a:ext uri="{FF2B5EF4-FFF2-40B4-BE49-F238E27FC236}">
              <a16:creationId xmlns:a16="http://schemas.microsoft.com/office/drawing/2014/main" id="{00000000-0008-0000-0700-000016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a:extLst>
            <a:ext uri="{FF2B5EF4-FFF2-40B4-BE49-F238E27FC236}">
              <a16:creationId xmlns:a16="http://schemas.microsoft.com/office/drawing/2014/main" id="{00000000-0008-0000-0700-000018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a:extLst>
            <a:ext uri="{FF2B5EF4-FFF2-40B4-BE49-F238E27FC236}">
              <a16:creationId xmlns:a16="http://schemas.microsoft.com/office/drawing/2014/main" id="{00000000-0008-0000-0700-00001B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a:extLst>
            <a:ext uri="{FF2B5EF4-FFF2-40B4-BE49-F238E27FC236}">
              <a16:creationId xmlns:a16="http://schemas.microsoft.com/office/drawing/2014/main" id="{00000000-0008-0000-0700-00002E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390,343</a:t>
          </a:r>
          <a:r>
            <a:rPr kumimoji="1" lang="ja-JP" altLang="en-US" sz="1300">
              <a:latin typeface="ＭＳ Ｐゴシック" panose="020B0600070205080204" pitchFamily="50" charset="-128"/>
              <a:ea typeface="ＭＳ Ｐゴシック" panose="020B0600070205080204" pitchFamily="50" charset="-128"/>
            </a:rPr>
            <a:t>円となっている。そのうち、</a:t>
          </a:r>
          <a:r>
            <a:rPr kumimoji="1" lang="en-US" altLang="ja-JP" sz="1300">
              <a:latin typeface="ＭＳ Ｐゴシック" panose="020B0600070205080204" pitchFamily="50" charset="-128"/>
              <a:ea typeface="ＭＳ Ｐゴシック" panose="020B0600070205080204" pitchFamily="50" charset="-128"/>
            </a:rPr>
            <a:t>55.4</a:t>
          </a:r>
          <a:r>
            <a:rPr kumimoji="1" lang="ja-JP" altLang="en-US" sz="1300">
              <a:latin typeface="ＭＳ Ｐゴシック" panose="020B0600070205080204" pitchFamily="50" charset="-128"/>
              <a:ea typeface="ＭＳ Ｐゴシック" panose="020B0600070205080204" pitchFamily="50" charset="-128"/>
            </a:rPr>
            <a:t>％を占める民生費が</a:t>
          </a:r>
          <a:r>
            <a:rPr kumimoji="1" lang="en-US" altLang="ja-JP" sz="1300">
              <a:latin typeface="ＭＳ Ｐゴシック" panose="020B0600070205080204" pitchFamily="50" charset="-128"/>
              <a:ea typeface="ＭＳ Ｐゴシック" panose="020B0600070205080204" pitchFamily="50" charset="-128"/>
            </a:rPr>
            <a:t>216,232</a:t>
          </a:r>
          <a:r>
            <a:rPr kumimoji="1" lang="ja-JP" altLang="en-US" sz="1300">
              <a:latin typeface="ＭＳ Ｐゴシック" panose="020B0600070205080204" pitchFamily="50" charset="-128"/>
              <a:ea typeface="ＭＳ Ｐゴシック" panose="020B0600070205080204" pitchFamily="50" charset="-128"/>
            </a:rPr>
            <a:t>円となっている。</a:t>
          </a:r>
        </a:p>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民生費は、子育て世帯臨時特別給付金給付事業や住民税非課税世帯等臨時特別給付金給付事業の実施や、自立支援介護給付・訓練等給付費の増による社会福祉費の増などにより、引き続き増加している。総務費は、こもれびホール改修事業の増などがあったものの、前年度に実施した国の特別定額給付金給付事業の終了により、大幅に減少している。衛生費は、新型コロナウイルスワクチン接種事業の実施などにより、大幅に増加となっている。土木費は、都市計画事業基金積立金や向台町三丁目・新町三丁目地区地区計画関連周辺道路整備事業の減などの影響により、減少となっている。教育費は、中央図書館・田無公民館の耐震補強等改修事業などを行ったものの、中原小学校の校舎等建替事業の完了したことなどにより減少となってい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民生費や衛生費については、今後も新型コロナウイルス感染症対策や物価高騰対策による増減に注意する必要がある。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東京都西東京市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a:t>
          </a:r>
          <a:r>
            <a:rPr kumimoji="1" lang="ja-JP" altLang="en-US"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財政調整基金については、積立額が増加し取崩額の抑制も行ったため、財政調整基金残高の標準財政規模比が</a:t>
          </a:r>
          <a:r>
            <a:rPr kumimoji="1" lang="en-US" altLang="ja-JP"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9.31</a:t>
          </a:r>
          <a:r>
            <a:rPr kumimoji="1" lang="ja-JP" altLang="en-US"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％、前年度比</a:t>
          </a:r>
          <a:r>
            <a:rPr kumimoji="1" lang="en-US" altLang="ja-JP"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0.84</a:t>
          </a:r>
          <a:r>
            <a:rPr kumimoji="1" lang="ja-JP" altLang="en-US"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ポイントの増となったが、第４次行財政改革大綱の評価指標として設定する</a:t>
          </a:r>
          <a:r>
            <a:rPr kumimoji="1" lang="en-US" altLang="ja-JP"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10</a:t>
          </a:r>
          <a:r>
            <a:rPr kumimoji="1" lang="ja-JP" altLang="en-US"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％を下回らない範囲を達成できなかった。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令和４年度決算に向けては、予算の執行管理を今まで以上に徹底し、基金残高の早期回復を図るとともに、評価指標の達成を目指す。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実質収支額</a:t>
          </a:r>
          <a:r>
            <a:rPr kumimoji="1" lang="en-US" altLang="ja-JP"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ja-JP" altLang="en-US"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実質収支比率</a:t>
          </a:r>
          <a:r>
            <a:rPr kumimoji="1" lang="en-US" altLang="ja-JP"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ja-JP" altLang="en-US"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は、</a:t>
          </a:r>
          <a:r>
            <a:rPr kumimoji="1" lang="en-US" altLang="ja-JP"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4.68</a:t>
          </a:r>
          <a:r>
            <a:rPr kumimoji="1" lang="ja-JP" altLang="en-US"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％から</a:t>
          </a:r>
          <a:r>
            <a:rPr kumimoji="1" lang="en-US" altLang="ja-JP"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4.39</a:t>
          </a:r>
          <a:r>
            <a:rPr kumimoji="1" lang="ja-JP" altLang="en-US"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ポイント増加し</a:t>
          </a:r>
          <a:r>
            <a:rPr kumimoji="1" lang="en-US" altLang="ja-JP"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9.07</a:t>
          </a:r>
          <a:r>
            <a:rPr kumimoji="1" lang="ja-JP" altLang="en-US"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％となったため、おおむね適正な水準内で推移している。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単年度収支の標準財政規模比</a:t>
          </a:r>
          <a:r>
            <a:rPr kumimoji="1" lang="en-US" altLang="ja-JP"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ja-JP" altLang="en-US"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実質単年度収支比率</a:t>
          </a:r>
          <a:r>
            <a:rPr kumimoji="1" lang="en-US" altLang="ja-JP"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ja-JP" altLang="en-US"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は</a:t>
          </a:r>
          <a:r>
            <a:rPr kumimoji="1" lang="en-US" altLang="ja-JP"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2.00</a:t>
          </a:r>
          <a:r>
            <a:rPr kumimoji="1" lang="ja-JP" altLang="en-US"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％から</a:t>
          </a:r>
          <a:r>
            <a:rPr kumimoji="1" lang="en-US" altLang="ja-JP"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3.92</a:t>
          </a:r>
          <a:r>
            <a:rPr kumimoji="1" lang="ja-JP" altLang="en-US"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ポイント増加し</a:t>
          </a:r>
          <a:r>
            <a:rPr kumimoji="1" lang="en-US" altLang="ja-JP"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5.92</a:t>
          </a:r>
          <a:r>
            <a:rPr kumimoji="1" lang="ja-JP" altLang="en-US"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％となり、３年連続でプラスに転じた。これは、実質収支が前年度を上回ったことや、財政調整基金の積立が取崩を上回ったことが要因となっている。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東京都西東京市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連結実質赤字比率は、すべての会計が黒字であるため、赤字比率は生じていない。今後も引き続き財政の健全化に努めていく。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80" zoomScaleNormal="80"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624" t="s">
        <v>80</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78"/>
      <c r="DK1" s="178"/>
      <c r="DL1" s="178"/>
      <c r="DM1" s="178"/>
      <c r="DN1" s="178"/>
      <c r="DO1" s="178"/>
    </row>
    <row r="2" spans="1:119" ht="24.75" thickBot="1" x14ac:dyDescent="0.2">
      <c r="B2" s="179" t="s">
        <v>81</v>
      </c>
      <c r="C2" s="179"/>
      <c r="D2" s="180"/>
    </row>
    <row r="3" spans="1:119" ht="18.75" customHeight="1" thickBot="1" x14ac:dyDescent="0.2">
      <c r="A3" s="178"/>
      <c r="B3" s="625" t="s">
        <v>82</v>
      </c>
      <c r="C3" s="626"/>
      <c r="D3" s="626"/>
      <c r="E3" s="627"/>
      <c r="F3" s="627"/>
      <c r="G3" s="627"/>
      <c r="H3" s="627"/>
      <c r="I3" s="627"/>
      <c r="J3" s="627"/>
      <c r="K3" s="627"/>
      <c r="L3" s="627" t="s">
        <v>83</v>
      </c>
      <c r="M3" s="627"/>
      <c r="N3" s="627"/>
      <c r="O3" s="627"/>
      <c r="P3" s="627"/>
      <c r="Q3" s="627"/>
      <c r="R3" s="630"/>
      <c r="S3" s="630"/>
      <c r="T3" s="630"/>
      <c r="U3" s="630"/>
      <c r="V3" s="631"/>
      <c r="W3" s="521" t="s">
        <v>84</v>
      </c>
      <c r="X3" s="522"/>
      <c r="Y3" s="522"/>
      <c r="Z3" s="522"/>
      <c r="AA3" s="522"/>
      <c r="AB3" s="626"/>
      <c r="AC3" s="630" t="s">
        <v>85</v>
      </c>
      <c r="AD3" s="522"/>
      <c r="AE3" s="522"/>
      <c r="AF3" s="522"/>
      <c r="AG3" s="522"/>
      <c r="AH3" s="522"/>
      <c r="AI3" s="522"/>
      <c r="AJ3" s="522"/>
      <c r="AK3" s="522"/>
      <c r="AL3" s="592"/>
      <c r="AM3" s="521" t="s">
        <v>86</v>
      </c>
      <c r="AN3" s="522"/>
      <c r="AO3" s="522"/>
      <c r="AP3" s="522"/>
      <c r="AQ3" s="522"/>
      <c r="AR3" s="522"/>
      <c r="AS3" s="522"/>
      <c r="AT3" s="522"/>
      <c r="AU3" s="522"/>
      <c r="AV3" s="522"/>
      <c r="AW3" s="522"/>
      <c r="AX3" s="592"/>
      <c r="AY3" s="584" t="s">
        <v>1</v>
      </c>
      <c r="AZ3" s="585"/>
      <c r="BA3" s="585"/>
      <c r="BB3" s="585"/>
      <c r="BC3" s="585"/>
      <c r="BD3" s="585"/>
      <c r="BE3" s="585"/>
      <c r="BF3" s="585"/>
      <c r="BG3" s="585"/>
      <c r="BH3" s="585"/>
      <c r="BI3" s="585"/>
      <c r="BJ3" s="585"/>
      <c r="BK3" s="585"/>
      <c r="BL3" s="585"/>
      <c r="BM3" s="634"/>
      <c r="BN3" s="521" t="s">
        <v>87</v>
      </c>
      <c r="BO3" s="522"/>
      <c r="BP3" s="522"/>
      <c r="BQ3" s="522"/>
      <c r="BR3" s="522"/>
      <c r="BS3" s="522"/>
      <c r="BT3" s="522"/>
      <c r="BU3" s="592"/>
      <c r="BV3" s="521" t="s">
        <v>88</v>
      </c>
      <c r="BW3" s="522"/>
      <c r="BX3" s="522"/>
      <c r="BY3" s="522"/>
      <c r="BZ3" s="522"/>
      <c r="CA3" s="522"/>
      <c r="CB3" s="522"/>
      <c r="CC3" s="592"/>
      <c r="CD3" s="584" t="s">
        <v>1</v>
      </c>
      <c r="CE3" s="585"/>
      <c r="CF3" s="585"/>
      <c r="CG3" s="585"/>
      <c r="CH3" s="585"/>
      <c r="CI3" s="585"/>
      <c r="CJ3" s="585"/>
      <c r="CK3" s="585"/>
      <c r="CL3" s="585"/>
      <c r="CM3" s="585"/>
      <c r="CN3" s="585"/>
      <c r="CO3" s="585"/>
      <c r="CP3" s="585"/>
      <c r="CQ3" s="585"/>
      <c r="CR3" s="585"/>
      <c r="CS3" s="634"/>
      <c r="CT3" s="521" t="s">
        <v>89</v>
      </c>
      <c r="CU3" s="522"/>
      <c r="CV3" s="522"/>
      <c r="CW3" s="522"/>
      <c r="CX3" s="522"/>
      <c r="CY3" s="522"/>
      <c r="CZ3" s="522"/>
      <c r="DA3" s="592"/>
      <c r="DB3" s="521" t="s">
        <v>90</v>
      </c>
      <c r="DC3" s="522"/>
      <c r="DD3" s="522"/>
      <c r="DE3" s="522"/>
      <c r="DF3" s="522"/>
      <c r="DG3" s="522"/>
      <c r="DH3" s="522"/>
      <c r="DI3" s="592"/>
    </row>
    <row r="4" spans="1:119" ht="18.75" customHeight="1" x14ac:dyDescent="0.15">
      <c r="A4" s="178"/>
      <c r="B4" s="600"/>
      <c r="C4" s="601"/>
      <c r="D4" s="601"/>
      <c r="E4" s="602"/>
      <c r="F4" s="602"/>
      <c r="G4" s="602"/>
      <c r="H4" s="602"/>
      <c r="I4" s="602"/>
      <c r="J4" s="602"/>
      <c r="K4" s="602"/>
      <c r="L4" s="602"/>
      <c r="M4" s="602"/>
      <c r="N4" s="602"/>
      <c r="O4" s="602"/>
      <c r="P4" s="602"/>
      <c r="Q4" s="602"/>
      <c r="R4" s="606"/>
      <c r="S4" s="606"/>
      <c r="T4" s="606"/>
      <c r="U4" s="606"/>
      <c r="V4" s="607"/>
      <c r="W4" s="593"/>
      <c r="X4" s="403"/>
      <c r="Y4" s="403"/>
      <c r="Z4" s="403"/>
      <c r="AA4" s="403"/>
      <c r="AB4" s="601"/>
      <c r="AC4" s="606"/>
      <c r="AD4" s="403"/>
      <c r="AE4" s="403"/>
      <c r="AF4" s="403"/>
      <c r="AG4" s="403"/>
      <c r="AH4" s="403"/>
      <c r="AI4" s="403"/>
      <c r="AJ4" s="403"/>
      <c r="AK4" s="403"/>
      <c r="AL4" s="594"/>
      <c r="AM4" s="543"/>
      <c r="AN4" s="441"/>
      <c r="AO4" s="441"/>
      <c r="AP4" s="441"/>
      <c r="AQ4" s="441"/>
      <c r="AR4" s="441"/>
      <c r="AS4" s="441"/>
      <c r="AT4" s="441"/>
      <c r="AU4" s="441"/>
      <c r="AV4" s="441"/>
      <c r="AW4" s="441"/>
      <c r="AX4" s="633"/>
      <c r="AY4" s="478" t="s">
        <v>91</v>
      </c>
      <c r="AZ4" s="479"/>
      <c r="BA4" s="479"/>
      <c r="BB4" s="479"/>
      <c r="BC4" s="479"/>
      <c r="BD4" s="479"/>
      <c r="BE4" s="479"/>
      <c r="BF4" s="479"/>
      <c r="BG4" s="479"/>
      <c r="BH4" s="479"/>
      <c r="BI4" s="479"/>
      <c r="BJ4" s="479"/>
      <c r="BK4" s="479"/>
      <c r="BL4" s="479"/>
      <c r="BM4" s="480"/>
      <c r="BN4" s="481">
        <v>85173925</v>
      </c>
      <c r="BO4" s="482"/>
      <c r="BP4" s="482"/>
      <c r="BQ4" s="482"/>
      <c r="BR4" s="482"/>
      <c r="BS4" s="482"/>
      <c r="BT4" s="482"/>
      <c r="BU4" s="483"/>
      <c r="BV4" s="481">
        <v>102230680</v>
      </c>
      <c r="BW4" s="482"/>
      <c r="BX4" s="482"/>
      <c r="BY4" s="482"/>
      <c r="BZ4" s="482"/>
      <c r="CA4" s="482"/>
      <c r="CB4" s="482"/>
      <c r="CC4" s="483"/>
      <c r="CD4" s="618" t="s">
        <v>92</v>
      </c>
      <c r="CE4" s="619"/>
      <c r="CF4" s="619"/>
      <c r="CG4" s="619"/>
      <c r="CH4" s="619"/>
      <c r="CI4" s="619"/>
      <c r="CJ4" s="619"/>
      <c r="CK4" s="619"/>
      <c r="CL4" s="619"/>
      <c r="CM4" s="619"/>
      <c r="CN4" s="619"/>
      <c r="CO4" s="619"/>
      <c r="CP4" s="619"/>
      <c r="CQ4" s="619"/>
      <c r="CR4" s="619"/>
      <c r="CS4" s="620"/>
      <c r="CT4" s="621">
        <v>9.1</v>
      </c>
      <c r="CU4" s="622"/>
      <c r="CV4" s="622"/>
      <c r="CW4" s="622"/>
      <c r="CX4" s="622"/>
      <c r="CY4" s="622"/>
      <c r="CZ4" s="622"/>
      <c r="DA4" s="623"/>
      <c r="DB4" s="621">
        <v>4.7</v>
      </c>
      <c r="DC4" s="622"/>
      <c r="DD4" s="622"/>
      <c r="DE4" s="622"/>
      <c r="DF4" s="622"/>
      <c r="DG4" s="622"/>
      <c r="DH4" s="622"/>
      <c r="DI4" s="623"/>
    </row>
    <row r="5" spans="1:119" ht="18.75" customHeight="1" x14ac:dyDescent="0.15">
      <c r="A5" s="178"/>
      <c r="B5" s="628"/>
      <c r="C5" s="442"/>
      <c r="D5" s="442"/>
      <c r="E5" s="629"/>
      <c r="F5" s="629"/>
      <c r="G5" s="629"/>
      <c r="H5" s="629"/>
      <c r="I5" s="629"/>
      <c r="J5" s="629"/>
      <c r="K5" s="629"/>
      <c r="L5" s="629"/>
      <c r="M5" s="629"/>
      <c r="N5" s="629"/>
      <c r="O5" s="629"/>
      <c r="P5" s="629"/>
      <c r="Q5" s="629"/>
      <c r="R5" s="440"/>
      <c r="S5" s="440"/>
      <c r="T5" s="440"/>
      <c r="U5" s="440"/>
      <c r="V5" s="632"/>
      <c r="W5" s="543"/>
      <c r="X5" s="441"/>
      <c r="Y5" s="441"/>
      <c r="Z5" s="441"/>
      <c r="AA5" s="441"/>
      <c r="AB5" s="442"/>
      <c r="AC5" s="440"/>
      <c r="AD5" s="441"/>
      <c r="AE5" s="441"/>
      <c r="AF5" s="441"/>
      <c r="AG5" s="441"/>
      <c r="AH5" s="441"/>
      <c r="AI5" s="441"/>
      <c r="AJ5" s="441"/>
      <c r="AK5" s="441"/>
      <c r="AL5" s="633"/>
      <c r="AM5" s="509" t="s">
        <v>93</v>
      </c>
      <c r="AN5" s="409"/>
      <c r="AO5" s="409"/>
      <c r="AP5" s="409"/>
      <c r="AQ5" s="409"/>
      <c r="AR5" s="409"/>
      <c r="AS5" s="409"/>
      <c r="AT5" s="410"/>
      <c r="AU5" s="510" t="s">
        <v>94</v>
      </c>
      <c r="AV5" s="511"/>
      <c r="AW5" s="511"/>
      <c r="AX5" s="511"/>
      <c r="AY5" s="466" t="s">
        <v>95</v>
      </c>
      <c r="AZ5" s="467"/>
      <c r="BA5" s="467"/>
      <c r="BB5" s="467"/>
      <c r="BC5" s="467"/>
      <c r="BD5" s="467"/>
      <c r="BE5" s="467"/>
      <c r="BF5" s="467"/>
      <c r="BG5" s="467"/>
      <c r="BH5" s="467"/>
      <c r="BI5" s="467"/>
      <c r="BJ5" s="467"/>
      <c r="BK5" s="467"/>
      <c r="BL5" s="467"/>
      <c r="BM5" s="468"/>
      <c r="BN5" s="452">
        <v>80334621</v>
      </c>
      <c r="BO5" s="453"/>
      <c r="BP5" s="453"/>
      <c r="BQ5" s="453"/>
      <c r="BR5" s="453"/>
      <c r="BS5" s="453"/>
      <c r="BT5" s="453"/>
      <c r="BU5" s="454"/>
      <c r="BV5" s="452">
        <v>99594471</v>
      </c>
      <c r="BW5" s="453"/>
      <c r="BX5" s="453"/>
      <c r="BY5" s="453"/>
      <c r="BZ5" s="453"/>
      <c r="CA5" s="453"/>
      <c r="CB5" s="453"/>
      <c r="CC5" s="454"/>
      <c r="CD5" s="492" t="s">
        <v>96</v>
      </c>
      <c r="CE5" s="412"/>
      <c r="CF5" s="412"/>
      <c r="CG5" s="412"/>
      <c r="CH5" s="412"/>
      <c r="CI5" s="412"/>
      <c r="CJ5" s="412"/>
      <c r="CK5" s="412"/>
      <c r="CL5" s="412"/>
      <c r="CM5" s="412"/>
      <c r="CN5" s="412"/>
      <c r="CO5" s="412"/>
      <c r="CP5" s="412"/>
      <c r="CQ5" s="412"/>
      <c r="CR5" s="412"/>
      <c r="CS5" s="493"/>
      <c r="CT5" s="449">
        <v>89.5</v>
      </c>
      <c r="CU5" s="450"/>
      <c r="CV5" s="450"/>
      <c r="CW5" s="450"/>
      <c r="CX5" s="450"/>
      <c r="CY5" s="450"/>
      <c r="CZ5" s="450"/>
      <c r="DA5" s="451"/>
      <c r="DB5" s="449">
        <v>94</v>
      </c>
      <c r="DC5" s="450"/>
      <c r="DD5" s="450"/>
      <c r="DE5" s="450"/>
      <c r="DF5" s="450"/>
      <c r="DG5" s="450"/>
      <c r="DH5" s="450"/>
      <c r="DI5" s="451"/>
    </row>
    <row r="6" spans="1:119" ht="18.75" customHeight="1" x14ac:dyDescent="0.15">
      <c r="A6" s="178"/>
      <c r="B6" s="598" t="s">
        <v>97</v>
      </c>
      <c r="C6" s="439"/>
      <c r="D6" s="439"/>
      <c r="E6" s="599"/>
      <c r="F6" s="599"/>
      <c r="G6" s="599"/>
      <c r="H6" s="599"/>
      <c r="I6" s="599"/>
      <c r="J6" s="599"/>
      <c r="K6" s="599"/>
      <c r="L6" s="599" t="s">
        <v>98</v>
      </c>
      <c r="M6" s="599"/>
      <c r="N6" s="599"/>
      <c r="O6" s="599"/>
      <c r="P6" s="599"/>
      <c r="Q6" s="599"/>
      <c r="R6" s="437"/>
      <c r="S6" s="437"/>
      <c r="T6" s="437"/>
      <c r="U6" s="437"/>
      <c r="V6" s="605"/>
      <c r="W6" s="542" t="s">
        <v>99</v>
      </c>
      <c r="X6" s="438"/>
      <c r="Y6" s="438"/>
      <c r="Z6" s="438"/>
      <c r="AA6" s="438"/>
      <c r="AB6" s="439"/>
      <c r="AC6" s="610" t="s">
        <v>100</v>
      </c>
      <c r="AD6" s="611"/>
      <c r="AE6" s="611"/>
      <c r="AF6" s="611"/>
      <c r="AG6" s="611"/>
      <c r="AH6" s="611"/>
      <c r="AI6" s="611"/>
      <c r="AJ6" s="611"/>
      <c r="AK6" s="611"/>
      <c r="AL6" s="612"/>
      <c r="AM6" s="509" t="s">
        <v>101</v>
      </c>
      <c r="AN6" s="409"/>
      <c r="AO6" s="409"/>
      <c r="AP6" s="409"/>
      <c r="AQ6" s="409"/>
      <c r="AR6" s="409"/>
      <c r="AS6" s="409"/>
      <c r="AT6" s="410"/>
      <c r="AU6" s="510" t="s">
        <v>102</v>
      </c>
      <c r="AV6" s="511"/>
      <c r="AW6" s="511"/>
      <c r="AX6" s="511"/>
      <c r="AY6" s="466" t="s">
        <v>103</v>
      </c>
      <c r="AZ6" s="467"/>
      <c r="BA6" s="467"/>
      <c r="BB6" s="467"/>
      <c r="BC6" s="467"/>
      <c r="BD6" s="467"/>
      <c r="BE6" s="467"/>
      <c r="BF6" s="467"/>
      <c r="BG6" s="467"/>
      <c r="BH6" s="467"/>
      <c r="BI6" s="467"/>
      <c r="BJ6" s="467"/>
      <c r="BK6" s="467"/>
      <c r="BL6" s="467"/>
      <c r="BM6" s="468"/>
      <c r="BN6" s="452">
        <v>4839304</v>
      </c>
      <c r="BO6" s="453"/>
      <c r="BP6" s="453"/>
      <c r="BQ6" s="453"/>
      <c r="BR6" s="453"/>
      <c r="BS6" s="453"/>
      <c r="BT6" s="453"/>
      <c r="BU6" s="454"/>
      <c r="BV6" s="452">
        <v>2636209</v>
      </c>
      <c r="BW6" s="453"/>
      <c r="BX6" s="453"/>
      <c r="BY6" s="453"/>
      <c r="BZ6" s="453"/>
      <c r="CA6" s="453"/>
      <c r="CB6" s="453"/>
      <c r="CC6" s="454"/>
      <c r="CD6" s="492" t="s">
        <v>104</v>
      </c>
      <c r="CE6" s="412"/>
      <c r="CF6" s="412"/>
      <c r="CG6" s="412"/>
      <c r="CH6" s="412"/>
      <c r="CI6" s="412"/>
      <c r="CJ6" s="412"/>
      <c r="CK6" s="412"/>
      <c r="CL6" s="412"/>
      <c r="CM6" s="412"/>
      <c r="CN6" s="412"/>
      <c r="CO6" s="412"/>
      <c r="CP6" s="412"/>
      <c r="CQ6" s="412"/>
      <c r="CR6" s="412"/>
      <c r="CS6" s="493"/>
      <c r="CT6" s="595">
        <v>92.1</v>
      </c>
      <c r="CU6" s="596"/>
      <c r="CV6" s="596"/>
      <c r="CW6" s="596"/>
      <c r="CX6" s="596"/>
      <c r="CY6" s="596"/>
      <c r="CZ6" s="596"/>
      <c r="DA6" s="597"/>
      <c r="DB6" s="595">
        <v>99</v>
      </c>
      <c r="DC6" s="596"/>
      <c r="DD6" s="596"/>
      <c r="DE6" s="596"/>
      <c r="DF6" s="596"/>
      <c r="DG6" s="596"/>
      <c r="DH6" s="596"/>
      <c r="DI6" s="597"/>
    </row>
    <row r="7" spans="1:119" ht="18.75" customHeight="1" x14ac:dyDescent="0.15">
      <c r="A7" s="178"/>
      <c r="B7" s="600"/>
      <c r="C7" s="601"/>
      <c r="D7" s="601"/>
      <c r="E7" s="602"/>
      <c r="F7" s="602"/>
      <c r="G7" s="602"/>
      <c r="H7" s="602"/>
      <c r="I7" s="602"/>
      <c r="J7" s="602"/>
      <c r="K7" s="602"/>
      <c r="L7" s="602"/>
      <c r="M7" s="602"/>
      <c r="N7" s="602"/>
      <c r="O7" s="602"/>
      <c r="P7" s="602"/>
      <c r="Q7" s="602"/>
      <c r="R7" s="606"/>
      <c r="S7" s="606"/>
      <c r="T7" s="606"/>
      <c r="U7" s="606"/>
      <c r="V7" s="607"/>
      <c r="W7" s="593"/>
      <c r="X7" s="403"/>
      <c r="Y7" s="403"/>
      <c r="Z7" s="403"/>
      <c r="AA7" s="403"/>
      <c r="AB7" s="601"/>
      <c r="AC7" s="613"/>
      <c r="AD7" s="404"/>
      <c r="AE7" s="404"/>
      <c r="AF7" s="404"/>
      <c r="AG7" s="404"/>
      <c r="AH7" s="404"/>
      <c r="AI7" s="404"/>
      <c r="AJ7" s="404"/>
      <c r="AK7" s="404"/>
      <c r="AL7" s="614"/>
      <c r="AM7" s="509" t="s">
        <v>105</v>
      </c>
      <c r="AN7" s="409"/>
      <c r="AO7" s="409"/>
      <c r="AP7" s="409"/>
      <c r="AQ7" s="409"/>
      <c r="AR7" s="409"/>
      <c r="AS7" s="409"/>
      <c r="AT7" s="410"/>
      <c r="AU7" s="510" t="s">
        <v>106</v>
      </c>
      <c r="AV7" s="511"/>
      <c r="AW7" s="511"/>
      <c r="AX7" s="511"/>
      <c r="AY7" s="466" t="s">
        <v>107</v>
      </c>
      <c r="AZ7" s="467"/>
      <c r="BA7" s="467"/>
      <c r="BB7" s="467"/>
      <c r="BC7" s="467"/>
      <c r="BD7" s="467"/>
      <c r="BE7" s="467"/>
      <c r="BF7" s="467"/>
      <c r="BG7" s="467"/>
      <c r="BH7" s="467"/>
      <c r="BI7" s="467"/>
      <c r="BJ7" s="467"/>
      <c r="BK7" s="467"/>
      <c r="BL7" s="467"/>
      <c r="BM7" s="468"/>
      <c r="BN7" s="452">
        <v>1027575</v>
      </c>
      <c r="BO7" s="453"/>
      <c r="BP7" s="453"/>
      <c r="BQ7" s="453"/>
      <c r="BR7" s="453"/>
      <c r="BS7" s="453"/>
      <c r="BT7" s="453"/>
      <c r="BU7" s="454"/>
      <c r="BV7" s="452">
        <v>770380</v>
      </c>
      <c r="BW7" s="453"/>
      <c r="BX7" s="453"/>
      <c r="BY7" s="453"/>
      <c r="BZ7" s="453"/>
      <c r="CA7" s="453"/>
      <c r="CB7" s="453"/>
      <c r="CC7" s="454"/>
      <c r="CD7" s="492" t="s">
        <v>108</v>
      </c>
      <c r="CE7" s="412"/>
      <c r="CF7" s="412"/>
      <c r="CG7" s="412"/>
      <c r="CH7" s="412"/>
      <c r="CI7" s="412"/>
      <c r="CJ7" s="412"/>
      <c r="CK7" s="412"/>
      <c r="CL7" s="412"/>
      <c r="CM7" s="412"/>
      <c r="CN7" s="412"/>
      <c r="CO7" s="412"/>
      <c r="CP7" s="412"/>
      <c r="CQ7" s="412"/>
      <c r="CR7" s="412"/>
      <c r="CS7" s="493"/>
      <c r="CT7" s="452">
        <v>42014740</v>
      </c>
      <c r="CU7" s="453"/>
      <c r="CV7" s="453"/>
      <c r="CW7" s="453"/>
      <c r="CX7" s="453"/>
      <c r="CY7" s="453"/>
      <c r="CZ7" s="453"/>
      <c r="DA7" s="454"/>
      <c r="DB7" s="452">
        <v>39829725</v>
      </c>
      <c r="DC7" s="453"/>
      <c r="DD7" s="453"/>
      <c r="DE7" s="453"/>
      <c r="DF7" s="453"/>
      <c r="DG7" s="453"/>
      <c r="DH7" s="453"/>
      <c r="DI7" s="454"/>
    </row>
    <row r="8" spans="1:119" ht="18.75" customHeight="1" thickBot="1" x14ac:dyDescent="0.2">
      <c r="A8" s="178"/>
      <c r="B8" s="603"/>
      <c r="C8" s="548"/>
      <c r="D8" s="548"/>
      <c r="E8" s="604"/>
      <c r="F8" s="604"/>
      <c r="G8" s="604"/>
      <c r="H8" s="604"/>
      <c r="I8" s="604"/>
      <c r="J8" s="604"/>
      <c r="K8" s="604"/>
      <c r="L8" s="604"/>
      <c r="M8" s="604"/>
      <c r="N8" s="604"/>
      <c r="O8" s="604"/>
      <c r="P8" s="604"/>
      <c r="Q8" s="604"/>
      <c r="R8" s="608"/>
      <c r="S8" s="608"/>
      <c r="T8" s="608"/>
      <c r="U8" s="608"/>
      <c r="V8" s="609"/>
      <c r="W8" s="523"/>
      <c r="X8" s="524"/>
      <c r="Y8" s="524"/>
      <c r="Z8" s="524"/>
      <c r="AA8" s="524"/>
      <c r="AB8" s="548"/>
      <c r="AC8" s="615"/>
      <c r="AD8" s="616"/>
      <c r="AE8" s="616"/>
      <c r="AF8" s="616"/>
      <c r="AG8" s="616"/>
      <c r="AH8" s="616"/>
      <c r="AI8" s="616"/>
      <c r="AJ8" s="616"/>
      <c r="AK8" s="616"/>
      <c r="AL8" s="617"/>
      <c r="AM8" s="509" t="s">
        <v>109</v>
      </c>
      <c r="AN8" s="409"/>
      <c r="AO8" s="409"/>
      <c r="AP8" s="409"/>
      <c r="AQ8" s="409"/>
      <c r="AR8" s="409"/>
      <c r="AS8" s="409"/>
      <c r="AT8" s="410"/>
      <c r="AU8" s="510" t="s">
        <v>102</v>
      </c>
      <c r="AV8" s="511"/>
      <c r="AW8" s="511"/>
      <c r="AX8" s="511"/>
      <c r="AY8" s="466" t="s">
        <v>110</v>
      </c>
      <c r="AZ8" s="467"/>
      <c r="BA8" s="467"/>
      <c r="BB8" s="467"/>
      <c r="BC8" s="467"/>
      <c r="BD8" s="467"/>
      <c r="BE8" s="467"/>
      <c r="BF8" s="467"/>
      <c r="BG8" s="467"/>
      <c r="BH8" s="467"/>
      <c r="BI8" s="467"/>
      <c r="BJ8" s="467"/>
      <c r="BK8" s="467"/>
      <c r="BL8" s="467"/>
      <c r="BM8" s="468"/>
      <c r="BN8" s="452">
        <v>3811729</v>
      </c>
      <c r="BO8" s="453"/>
      <c r="BP8" s="453"/>
      <c r="BQ8" s="453"/>
      <c r="BR8" s="453"/>
      <c r="BS8" s="453"/>
      <c r="BT8" s="453"/>
      <c r="BU8" s="454"/>
      <c r="BV8" s="452">
        <v>1865829</v>
      </c>
      <c r="BW8" s="453"/>
      <c r="BX8" s="453"/>
      <c r="BY8" s="453"/>
      <c r="BZ8" s="453"/>
      <c r="CA8" s="453"/>
      <c r="CB8" s="453"/>
      <c r="CC8" s="454"/>
      <c r="CD8" s="492" t="s">
        <v>111</v>
      </c>
      <c r="CE8" s="412"/>
      <c r="CF8" s="412"/>
      <c r="CG8" s="412"/>
      <c r="CH8" s="412"/>
      <c r="CI8" s="412"/>
      <c r="CJ8" s="412"/>
      <c r="CK8" s="412"/>
      <c r="CL8" s="412"/>
      <c r="CM8" s="412"/>
      <c r="CN8" s="412"/>
      <c r="CO8" s="412"/>
      <c r="CP8" s="412"/>
      <c r="CQ8" s="412"/>
      <c r="CR8" s="412"/>
      <c r="CS8" s="493"/>
      <c r="CT8" s="555">
        <v>0.89</v>
      </c>
      <c r="CU8" s="556"/>
      <c r="CV8" s="556"/>
      <c r="CW8" s="556"/>
      <c r="CX8" s="556"/>
      <c r="CY8" s="556"/>
      <c r="CZ8" s="556"/>
      <c r="DA8" s="557"/>
      <c r="DB8" s="555">
        <v>0.9</v>
      </c>
      <c r="DC8" s="556"/>
      <c r="DD8" s="556"/>
      <c r="DE8" s="556"/>
      <c r="DF8" s="556"/>
      <c r="DG8" s="556"/>
      <c r="DH8" s="556"/>
      <c r="DI8" s="557"/>
    </row>
    <row r="9" spans="1:119" ht="18.75" customHeight="1" thickBot="1" x14ac:dyDescent="0.2">
      <c r="A9" s="178"/>
      <c r="B9" s="584" t="s">
        <v>112</v>
      </c>
      <c r="C9" s="585"/>
      <c r="D9" s="585"/>
      <c r="E9" s="585"/>
      <c r="F9" s="585"/>
      <c r="G9" s="585"/>
      <c r="H9" s="585"/>
      <c r="I9" s="585"/>
      <c r="J9" s="585"/>
      <c r="K9" s="503"/>
      <c r="L9" s="586" t="s">
        <v>113</v>
      </c>
      <c r="M9" s="587"/>
      <c r="N9" s="587"/>
      <c r="O9" s="587"/>
      <c r="P9" s="587"/>
      <c r="Q9" s="588"/>
      <c r="R9" s="589">
        <v>207388</v>
      </c>
      <c r="S9" s="590"/>
      <c r="T9" s="590"/>
      <c r="U9" s="590"/>
      <c r="V9" s="591"/>
      <c r="W9" s="521" t="s">
        <v>114</v>
      </c>
      <c r="X9" s="522"/>
      <c r="Y9" s="522"/>
      <c r="Z9" s="522"/>
      <c r="AA9" s="522"/>
      <c r="AB9" s="522"/>
      <c r="AC9" s="522"/>
      <c r="AD9" s="522"/>
      <c r="AE9" s="522"/>
      <c r="AF9" s="522"/>
      <c r="AG9" s="522"/>
      <c r="AH9" s="522"/>
      <c r="AI9" s="522"/>
      <c r="AJ9" s="522"/>
      <c r="AK9" s="522"/>
      <c r="AL9" s="592"/>
      <c r="AM9" s="509" t="s">
        <v>115</v>
      </c>
      <c r="AN9" s="409"/>
      <c r="AO9" s="409"/>
      <c r="AP9" s="409"/>
      <c r="AQ9" s="409"/>
      <c r="AR9" s="409"/>
      <c r="AS9" s="409"/>
      <c r="AT9" s="410"/>
      <c r="AU9" s="510" t="s">
        <v>116</v>
      </c>
      <c r="AV9" s="511"/>
      <c r="AW9" s="511"/>
      <c r="AX9" s="511"/>
      <c r="AY9" s="466" t="s">
        <v>117</v>
      </c>
      <c r="AZ9" s="467"/>
      <c r="BA9" s="467"/>
      <c r="BB9" s="467"/>
      <c r="BC9" s="467"/>
      <c r="BD9" s="467"/>
      <c r="BE9" s="467"/>
      <c r="BF9" s="467"/>
      <c r="BG9" s="467"/>
      <c r="BH9" s="467"/>
      <c r="BI9" s="467"/>
      <c r="BJ9" s="467"/>
      <c r="BK9" s="467"/>
      <c r="BL9" s="467"/>
      <c r="BM9" s="468"/>
      <c r="BN9" s="452">
        <v>1945900</v>
      </c>
      <c r="BO9" s="453"/>
      <c r="BP9" s="453"/>
      <c r="BQ9" s="453"/>
      <c r="BR9" s="453"/>
      <c r="BS9" s="453"/>
      <c r="BT9" s="453"/>
      <c r="BU9" s="454"/>
      <c r="BV9" s="452">
        <v>453642</v>
      </c>
      <c r="BW9" s="453"/>
      <c r="BX9" s="453"/>
      <c r="BY9" s="453"/>
      <c r="BZ9" s="453"/>
      <c r="CA9" s="453"/>
      <c r="CB9" s="453"/>
      <c r="CC9" s="454"/>
      <c r="CD9" s="492" t="s">
        <v>118</v>
      </c>
      <c r="CE9" s="412"/>
      <c r="CF9" s="412"/>
      <c r="CG9" s="412"/>
      <c r="CH9" s="412"/>
      <c r="CI9" s="412"/>
      <c r="CJ9" s="412"/>
      <c r="CK9" s="412"/>
      <c r="CL9" s="412"/>
      <c r="CM9" s="412"/>
      <c r="CN9" s="412"/>
      <c r="CO9" s="412"/>
      <c r="CP9" s="412"/>
      <c r="CQ9" s="412"/>
      <c r="CR9" s="412"/>
      <c r="CS9" s="493"/>
      <c r="CT9" s="449">
        <v>9.3000000000000007</v>
      </c>
      <c r="CU9" s="450"/>
      <c r="CV9" s="450"/>
      <c r="CW9" s="450"/>
      <c r="CX9" s="450"/>
      <c r="CY9" s="450"/>
      <c r="CZ9" s="450"/>
      <c r="DA9" s="451"/>
      <c r="DB9" s="449">
        <v>10.3</v>
      </c>
      <c r="DC9" s="450"/>
      <c r="DD9" s="450"/>
      <c r="DE9" s="450"/>
      <c r="DF9" s="450"/>
      <c r="DG9" s="450"/>
      <c r="DH9" s="450"/>
      <c r="DI9" s="451"/>
    </row>
    <row r="10" spans="1:119" ht="18.75" customHeight="1" thickBot="1" x14ac:dyDescent="0.2">
      <c r="A10" s="178"/>
      <c r="B10" s="584"/>
      <c r="C10" s="585"/>
      <c r="D10" s="585"/>
      <c r="E10" s="585"/>
      <c r="F10" s="585"/>
      <c r="G10" s="585"/>
      <c r="H10" s="585"/>
      <c r="I10" s="585"/>
      <c r="J10" s="585"/>
      <c r="K10" s="503"/>
      <c r="L10" s="408" t="s">
        <v>119</v>
      </c>
      <c r="M10" s="409"/>
      <c r="N10" s="409"/>
      <c r="O10" s="409"/>
      <c r="P10" s="409"/>
      <c r="Q10" s="410"/>
      <c r="R10" s="405">
        <v>200012</v>
      </c>
      <c r="S10" s="406"/>
      <c r="T10" s="406"/>
      <c r="U10" s="406"/>
      <c r="V10" s="465"/>
      <c r="W10" s="593"/>
      <c r="X10" s="403"/>
      <c r="Y10" s="403"/>
      <c r="Z10" s="403"/>
      <c r="AA10" s="403"/>
      <c r="AB10" s="403"/>
      <c r="AC10" s="403"/>
      <c r="AD10" s="403"/>
      <c r="AE10" s="403"/>
      <c r="AF10" s="403"/>
      <c r="AG10" s="403"/>
      <c r="AH10" s="403"/>
      <c r="AI10" s="403"/>
      <c r="AJ10" s="403"/>
      <c r="AK10" s="403"/>
      <c r="AL10" s="594"/>
      <c r="AM10" s="509" t="s">
        <v>120</v>
      </c>
      <c r="AN10" s="409"/>
      <c r="AO10" s="409"/>
      <c r="AP10" s="409"/>
      <c r="AQ10" s="409"/>
      <c r="AR10" s="409"/>
      <c r="AS10" s="409"/>
      <c r="AT10" s="410"/>
      <c r="AU10" s="510" t="s">
        <v>121</v>
      </c>
      <c r="AV10" s="511"/>
      <c r="AW10" s="511"/>
      <c r="AX10" s="511"/>
      <c r="AY10" s="466" t="s">
        <v>122</v>
      </c>
      <c r="AZ10" s="467"/>
      <c r="BA10" s="467"/>
      <c r="BB10" s="467"/>
      <c r="BC10" s="467"/>
      <c r="BD10" s="467"/>
      <c r="BE10" s="467"/>
      <c r="BF10" s="467"/>
      <c r="BG10" s="467"/>
      <c r="BH10" s="467"/>
      <c r="BI10" s="467"/>
      <c r="BJ10" s="467"/>
      <c r="BK10" s="467"/>
      <c r="BL10" s="467"/>
      <c r="BM10" s="468"/>
      <c r="BN10" s="452">
        <v>1040867</v>
      </c>
      <c r="BO10" s="453"/>
      <c r="BP10" s="453"/>
      <c r="BQ10" s="453"/>
      <c r="BR10" s="453"/>
      <c r="BS10" s="453"/>
      <c r="BT10" s="453"/>
      <c r="BU10" s="454"/>
      <c r="BV10" s="452">
        <v>944653</v>
      </c>
      <c r="BW10" s="453"/>
      <c r="BX10" s="453"/>
      <c r="BY10" s="453"/>
      <c r="BZ10" s="453"/>
      <c r="CA10" s="453"/>
      <c r="CB10" s="453"/>
      <c r="CC10" s="454"/>
      <c r="CD10" s="181" t="s">
        <v>123</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584"/>
      <c r="C11" s="585"/>
      <c r="D11" s="585"/>
      <c r="E11" s="585"/>
      <c r="F11" s="585"/>
      <c r="G11" s="585"/>
      <c r="H11" s="585"/>
      <c r="I11" s="585"/>
      <c r="J11" s="585"/>
      <c r="K11" s="503"/>
      <c r="L11" s="413" t="s">
        <v>124</v>
      </c>
      <c r="M11" s="414"/>
      <c r="N11" s="414"/>
      <c r="O11" s="414"/>
      <c r="P11" s="414"/>
      <c r="Q11" s="415"/>
      <c r="R11" s="581" t="s">
        <v>125</v>
      </c>
      <c r="S11" s="582"/>
      <c r="T11" s="582"/>
      <c r="U11" s="582"/>
      <c r="V11" s="583"/>
      <c r="W11" s="593"/>
      <c r="X11" s="403"/>
      <c r="Y11" s="403"/>
      <c r="Z11" s="403"/>
      <c r="AA11" s="403"/>
      <c r="AB11" s="403"/>
      <c r="AC11" s="403"/>
      <c r="AD11" s="403"/>
      <c r="AE11" s="403"/>
      <c r="AF11" s="403"/>
      <c r="AG11" s="403"/>
      <c r="AH11" s="403"/>
      <c r="AI11" s="403"/>
      <c r="AJ11" s="403"/>
      <c r="AK11" s="403"/>
      <c r="AL11" s="594"/>
      <c r="AM11" s="509" t="s">
        <v>126</v>
      </c>
      <c r="AN11" s="409"/>
      <c r="AO11" s="409"/>
      <c r="AP11" s="409"/>
      <c r="AQ11" s="409"/>
      <c r="AR11" s="409"/>
      <c r="AS11" s="409"/>
      <c r="AT11" s="410"/>
      <c r="AU11" s="510" t="s">
        <v>121</v>
      </c>
      <c r="AV11" s="511"/>
      <c r="AW11" s="511"/>
      <c r="AX11" s="511"/>
      <c r="AY11" s="466" t="s">
        <v>127</v>
      </c>
      <c r="AZ11" s="467"/>
      <c r="BA11" s="467"/>
      <c r="BB11" s="467"/>
      <c r="BC11" s="467"/>
      <c r="BD11" s="467"/>
      <c r="BE11" s="467"/>
      <c r="BF11" s="467"/>
      <c r="BG11" s="467"/>
      <c r="BH11" s="467"/>
      <c r="BI11" s="467"/>
      <c r="BJ11" s="467"/>
      <c r="BK11" s="467"/>
      <c r="BL11" s="467"/>
      <c r="BM11" s="468"/>
      <c r="BN11" s="452">
        <v>0</v>
      </c>
      <c r="BO11" s="453"/>
      <c r="BP11" s="453"/>
      <c r="BQ11" s="453"/>
      <c r="BR11" s="453"/>
      <c r="BS11" s="453"/>
      <c r="BT11" s="453"/>
      <c r="BU11" s="454"/>
      <c r="BV11" s="452">
        <v>0</v>
      </c>
      <c r="BW11" s="453"/>
      <c r="BX11" s="453"/>
      <c r="BY11" s="453"/>
      <c r="BZ11" s="453"/>
      <c r="CA11" s="453"/>
      <c r="CB11" s="453"/>
      <c r="CC11" s="454"/>
      <c r="CD11" s="492" t="s">
        <v>128</v>
      </c>
      <c r="CE11" s="412"/>
      <c r="CF11" s="412"/>
      <c r="CG11" s="412"/>
      <c r="CH11" s="412"/>
      <c r="CI11" s="412"/>
      <c r="CJ11" s="412"/>
      <c r="CK11" s="412"/>
      <c r="CL11" s="412"/>
      <c r="CM11" s="412"/>
      <c r="CN11" s="412"/>
      <c r="CO11" s="412"/>
      <c r="CP11" s="412"/>
      <c r="CQ11" s="412"/>
      <c r="CR11" s="412"/>
      <c r="CS11" s="493"/>
      <c r="CT11" s="555" t="s">
        <v>129</v>
      </c>
      <c r="CU11" s="556"/>
      <c r="CV11" s="556"/>
      <c r="CW11" s="556"/>
      <c r="CX11" s="556"/>
      <c r="CY11" s="556"/>
      <c r="CZ11" s="556"/>
      <c r="DA11" s="557"/>
      <c r="DB11" s="555" t="s">
        <v>130</v>
      </c>
      <c r="DC11" s="556"/>
      <c r="DD11" s="556"/>
      <c r="DE11" s="556"/>
      <c r="DF11" s="556"/>
      <c r="DG11" s="556"/>
      <c r="DH11" s="556"/>
      <c r="DI11" s="557"/>
    </row>
    <row r="12" spans="1:119" ht="18.75" customHeight="1" x14ac:dyDescent="0.15">
      <c r="A12" s="178"/>
      <c r="B12" s="558" t="s">
        <v>131</v>
      </c>
      <c r="C12" s="559"/>
      <c r="D12" s="559"/>
      <c r="E12" s="559"/>
      <c r="F12" s="559"/>
      <c r="G12" s="559"/>
      <c r="H12" s="559"/>
      <c r="I12" s="559"/>
      <c r="J12" s="559"/>
      <c r="K12" s="560"/>
      <c r="L12" s="567" t="s">
        <v>132</v>
      </c>
      <c r="M12" s="568"/>
      <c r="N12" s="568"/>
      <c r="O12" s="568"/>
      <c r="P12" s="568"/>
      <c r="Q12" s="569"/>
      <c r="R12" s="570">
        <v>205805</v>
      </c>
      <c r="S12" s="571"/>
      <c r="T12" s="571"/>
      <c r="U12" s="571"/>
      <c r="V12" s="572"/>
      <c r="W12" s="573" t="s">
        <v>1</v>
      </c>
      <c r="X12" s="511"/>
      <c r="Y12" s="511"/>
      <c r="Z12" s="511"/>
      <c r="AA12" s="511"/>
      <c r="AB12" s="574"/>
      <c r="AC12" s="575" t="s">
        <v>133</v>
      </c>
      <c r="AD12" s="576"/>
      <c r="AE12" s="576"/>
      <c r="AF12" s="576"/>
      <c r="AG12" s="577"/>
      <c r="AH12" s="575" t="s">
        <v>134</v>
      </c>
      <c r="AI12" s="576"/>
      <c r="AJ12" s="576"/>
      <c r="AK12" s="576"/>
      <c r="AL12" s="578"/>
      <c r="AM12" s="509" t="s">
        <v>135</v>
      </c>
      <c r="AN12" s="409"/>
      <c r="AO12" s="409"/>
      <c r="AP12" s="409"/>
      <c r="AQ12" s="409"/>
      <c r="AR12" s="409"/>
      <c r="AS12" s="409"/>
      <c r="AT12" s="410"/>
      <c r="AU12" s="510" t="s">
        <v>136</v>
      </c>
      <c r="AV12" s="511"/>
      <c r="AW12" s="511"/>
      <c r="AX12" s="511"/>
      <c r="AY12" s="466" t="s">
        <v>137</v>
      </c>
      <c r="AZ12" s="467"/>
      <c r="BA12" s="467"/>
      <c r="BB12" s="467"/>
      <c r="BC12" s="467"/>
      <c r="BD12" s="467"/>
      <c r="BE12" s="467"/>
      <c r="BF12" s="467"/>
      <c r="BG12" s="467"/>
      <c r="BH12" s="467"/>
      <c r="BI12" s="467"/>
      <c r="BJ12" s="467"/>
      <c r="BK12" s="467"/>
      <c r="BL12" s="467"/>
      <c r="BM12" s="468"/>
      <c r="BN12" s="452">
        <v>500000</v>
      </c>
      <c r="BO12" s="453"/>
      <c r="BP12" s="453"/>
      <c r="BQ12" s="453"/>
      <c r="BR12" s="453"/>
      <c r="BS12" s="453"/>
      <c r="BT12" s="453"/>
      <c r="BU12" s="454"/>
      <c r="BV12" s="452">
        <v>600000</v>
      </c>
      <c r="BW12" s="453"/>
      <c r="BX12" s="453"/>
      <c r="BY12" s="453"/>
      <c r="BZ12" s="453"/>
      <c r="CA12" s="453"/>
      <c r="CB12" s="453"/>
      <c r="CC12" s="454"/>
      <c r="CD12" s="492" t="s">
        <v>138</v>
      </c>
      <c r="CE12" s="412"/>
      <c r="CF12" s="412"/>
      <c r="CG12" s="412"/>
      <c r="CH12" s="412"/>
      <c r="CI12" s="412"/>
      <c r="CJ12" s="412"/>
      <c r="CK12" s="412"/>
      <c r="CL12" s="412"/>
      <c r="CM12" s="412"/>
      <c r="CN12" s="412"/>
      <c r="CO12" s="412"/>
      <c r="CP12" s="412"/>
      <c r="CQ12" s="412"/>
      <c r="CR12" s="412"/>
      <c r="CS12" s="493"/>
      <c r="CT12" s="555" t="s">
        <v>139</v>
      </c>
      <c r="CU12" s="556"/>
      <c r="CV12" s="556"/>
      <c r="CW12" s="556"/>
      <c r="CX12" s="556"/>
      <c r="CY12" s="556"/>
      <c r="CZ12" s="556"/>
      <c r="DA12" s="557"/>
      <c r="DB12" s="555" t="s">
        <v>140</v>
      </c>
      <c r="DC12" s="556"/>
      <c r="DD12" s="556"/>
      <c r="DE12" s="556"/>
      <c r="DF12" s="556"/>
      <c r="DG12" s="556"/>
      <c r="DH12" s="556"/>
      <c r="DI12" s="557"/>
    </row>
    <row r="13" spans="1:119" ht="18.75" customHeight="1" x14ac:dyDescent="0.15">
      <c r="A13" s="178"/>
      <c r="B13" s="561"/>
      <c r="C13" s="562"/>
      <c r="D13" s="562"/>
      <c r="E13" s="562"/>
      <c r="F13" s="562"/>
      <c r="G13" s="562"/>
      <c r="H13" s="562"/>
      <c r="I13" s="562"/>
      <c r="J13" s="562"/>
      <c r="K13" s="563"/>
      <c r="L13" s="187"/>
      <c r="M13" s="536" t="s">
        <v>141</v>
      </c>
      <c r="N13" s="537"/>
      <c r="O13" s="537"/>
      <c r="P13" s="537"/>
      <c r="Q13" s="538"/>
      <c r="R13" s="539">
        <v>201162</v>
      </c>
      <c r="S13" s="540"/>
      <c r="T13" s="540"/>
      <c r="U13" s="540"/>
      <c r="V13" s="541"/>
      <c r="W13" s="542" t="s">
        <v>142</v>
      </c>
      <c r="X13" s="438"/>
      <c r="Y13" s="438"/>
      <c r="Z13" s="438"/>
      <c r="AA13" s="438"/>
      <c r="AB13" s="439"/>
      <c r="AC13" s="405">
        <v>536</v>
      </c>
      <c r="AD13" s="406"/>
      <c r="AE13" s="406"/>
      <c r="AF13" s="406"/>
      <c r="AG13" s="407"/>
      <c r="AH13" s="405">
        <v>615</v>
      </c>
      <c r="AI13" s="406"/>
      <c r="AJ13" s="406"/>
      <c r="AK13" s="406"/>
      <c r="AL13" s="465"/>
      <c r="AM13" s="509" t="s">
        <v>143</v>
      </c>
      <c r="AN13" s="409"/>
      <c r="AO13" s="409"/>
      <c r="AP13" s="409"/>
      <c r="AQ13" s="409"/>
      <c r="AR13" s="409"/>
      <c r="AS13" s="409"/>
      <c r="AT13" s="410"/>
      <c r="AU13" s="510" t="s">
        <v>106</v>
      </c>
      <c r="AV13" s="511"/>
      <c r="AW13" s="511"/>
      <c r="AX13" s="511"/>
      <c r="AY13" s="466" t="s">
        <v>144</v>
      </c>
      <c r="AZ13" s="467"/>
      <c r="BA13" s="467"/>
      <c r="BB13" s="467"/>
      <c r="BC13" s="467"/>
      <c r="BD13" s="467"/>
      <c r="BE13" s="467"/>
      <c r="BF13" s="467"/>
      <c r="BG13" s="467"/>
      <c r="BH13" s="467"/>
      <c r="BI13" s="467"/>
      <c r="BJ13" s="467"/>
      <c r="BK13" s="467"/>
      <c r="BL13" s="467"/>
      <c r="BM13" s="468"/>
      <c r="BN13" s="452">
        <v>2486767</v>
      </c>
      <c r="BO13" s="453"/>
      <c r="BP13" s="453"/>
      <c r="BQ13" s="453"/>
      <c r="BR13" s="453"/>
      <c r="BS13" s="453"/>
      <c r="BT13" s="453"/>
      <c r="BU13" s="454"/>
      <c r="BV13" s="452">
        <v>798295</v>
      </c>
      <c r="BW13" s="453"/>
      <c r="BX13" s="453"/>
      <c r="BY13" s="453"/>
      <c r="BZ13" s="453"/>
      <c r="CA13" s="453"/>
      <c r="CB13" s="453"/>
      <c r="CC13" s="454"/>
      <c r="CD13" s="492" t="s">
        <v>145</v>
      </c>
      <c r="CE13" s="412"/>
      <c r="CF13" s="412"/>
      <c r="CG13" s="412"/>
      <c r="CH13" s="412"/>
      <c r="CI13" s="412"/>
      <c r="CJ13" s="412"/>
      <c r="CK13" s="412"/>
      <c r="CL13" s="412"/>
      <c r="CM13" s="412"/>
      <c r="CN13" s="412"/>
      <c r="CO13" s="412"/>
      <c r="CP13" s="412"/>
      <c r="CQ13" s="412"/>
      <c r="CR13" s="412"/>
      <c r="CS13" s="493"/>
      <c r="CT13" s="449">
        <v>2.2999999999999998</v>
      </c>
      <c r="CU13" s="450"/>
      <c r="CV13" s="450"/>
      <c r="CW13" s="450"/>
      <c r="CX13" s="450"/>
      <c r="CY13" s="450"/>
      <c r="CZ13" s="450"/>
      <c r="DA13" s="451"/>
      <c r="DB13" s="449">
        <v>2.1</v>
      </c>
      <c r="DC13" s="450"/>
      <c r="DD13" s="450"/>
      <c r="DE13" s="450"/>
      <c r="DF13" s="450"/>
      <c r="DG13" s="450"/>
      <c r="DH13" s="450"/>
      <c r="DI13" s="451"/>
    </row>
    <row r="14" spans="1:119" ht="18.75" customHeight="1" thickBot="1" x14ac:dyDescent="0.2">
      <c r="A14" s="178"/>
      <c r="B14" s="561"/>
      <c r="C14" s="562"/>
      <c r="D14" s="562"/>
      <c r="E14" s="562"/>
      <c r="F14" s="562"/>
      <c r="G14" s="562"/>
      <c r="H14" s="562"/>
      <c r="I14" s="562"/>
      <c r="J14" s="562"/>
      <c r="K14" s="563"/>
      <c r="L14" s="526" t="s">
        <v>146</v>
      </c>
      <c r="M14" s="579"/>
      <c r="N14" s="579"/>
      <c r="O14" s="579"/>
      <c r="P14" s="579"/>
      <c r="Q14" s="580"/>
      <c r="R14" s="539">
        <v>206047</v>
      </c>
      <c r="S14" s="540"/>
      <c r="T14" s="540"/>
      <c r="U14" s="540"/>
      <c r="V14" s="541"/>
      <c r="W14" s="543"/>
      <c r="X14" s="441"/>
      <c r="Y14" s="441"/>
      <c r="Z14" s="441"/>
      <c r="AA14" s="441"/>
      <c r="AB14" s="442"/>
      <c r="AC14" s="532">
        <v>0.6</v>
      </c>
      <c r="AD14" s="533"/>
      <c r="AE14" s="533"/>
      <c r="AF14" s="533"/>
      <c r="AG14" s="534"/>
      <c r="AH14" s="532">
        <v>0.7</v>
      </c>
      <c r="AI14" s="533"/>
      <c r="AJ14" s="533"/>
      <c r="AK14" s="533"/>
      <c r="AL14" s="535"/>
      <c r="AM14" s="509"/>
      <c r="AN14" s="409"/>
      <c r="AO14" s="409"/>
      <c r="AP14" s="409"/>
      <c r="AQ14" s="409"/>
      <c r="AR14" s="409"/>
      <c r="AS14" s="409"/>
      <c r="AT14" s="410"/>
      <c r="AU14" s="510"/>
      <c r="AV14" s="511"/>
      <c r="AW14" s="511"/>
      <c r="AX14" s="511"/>
      <c r="AY14" s="466"/>
      <c r="AZ14" s="467"/>
      <c r="BA14" s="467"/>
      <c r="BB14" s="467"/>
      <c r="BC14" s="467"/>
      <c r="BD14" s="467"/>
      <c r="BE14" s="467"/>
      <c r="BF14" s="467"/>
      <c r="BG14" s="467"/>
      <c r="BH14" s="467"/>
      <c r="BI14" s="467"/>
      <c r="BJ14" s="467"/>
      <c r="BK14" s="467"/>
      <c r="BL14" s="467"/>
      <c r="BM14" s="468"/>
      <c r="BN14" s="452"/>
      <c r="BO14" s="453"/>
      <c r="BP14" s="453"/>
      <c r="BQ14" s="453"/>
      <c r="BR14" s="453"/>
      <c r="BS14" s="453"/>
      <c r="BT14" s="453"/>
      <c r="BU14" s="454"/>
      <c r="BV14" s="452"/>
      <c r="BW14" s="453"/>
      <c r="BX14" s="453"/>
      <c r="BY14" s="453"/>
      <c r="BZ14" s="453"/>
      <c r="CA14" s="453"/>
      <c r="CB14" s="453"/>
      <c r="CC14" s="454"/>
      <c r="CD14" s="489" t="s">
        <v>147</v>
      </c>
      <c r="CE14" s="490"/>
      <c r="CF14" s="490"/>
      <c r="CG14" s="490"/>
      <c r="CH14" s="490"/>
      <c r="CI14" s="490"/>
      <c r="CJ14" s="490"/>
      <c r="CK14" s="490"/>
      <c r="CL14" s="490"/>
      <c r="CM14" s="490"/>
      <c r="CN14" s="490"/>
      <c r="CO14" s="490"/>
      <c r="CP14" s="490"/>
      <c r="CQ14" s="490"/>
      <c r="CR14" s="490"/>
      <c r="CS14" s="491"/>
      <c r="CT14" s="549">
        <v>8.6</v>
      </c>
      <c r="CU14" s="550"/>
      <c r="CV14" s="550"/>
      <c r="CW14" s="550"/>
      <c r="CX14" s="550"/>
      <c r="CY14" s="550"/>
      <c r="CZ14" s="550"/>
      <c r="DA14" s="551"/>
      <c r="DB14" s="549">
        <v>19.5</v>
      </c>
      <c r="DC14" s="550"/>
      <c r="DD14" s="550"/>
      <c r="DE14" s="550"/>
      <c r="DF14" s="550"/>
      <c r="DG14" s="550"/>
      <c r="DH14" s="550"/>
      <c r="DI14" s="551"/>
    </row>
    <row r="15" spans="1:119" ht="18.75" customHeight="1" x14ac:dyDescent="0.15">
      <c r="A15" s="178"/>
      <c r="B15" s="561"/>
      <c r="C15" s="562"/>
      <c r="D15" s="562"/>
      <c r="E15" s="562"/>
      <c r="F15" s="562"/>
      <c r="G15" s="562"/>
      <c r="H15" s="562"/>
      <c r="I15" s="562"/>
      <c r="J15" s="562"/>
      <c r="K15" s="563"/>
      <c r="L15" s="187"/>
      <c r="M15" s="536" t="s">
        <v>148</v>
      </c>
      <c r="N15" s="537"/>
      <c r="O15" s="537"/>
      <c r="P15" s="537"/>
      <c r="Q15" s="538"/>
      <c r="R15" s="539">
        <v>200997</v>
      </c>
      <c r="S15" s="540"/>
      <c r="T15" s="540"/>
      <c r="U15" s="540"/>
      <c r="V15" s="541"/>
      <c r="W15" s="542" t="s">
        <v>149</v>
      </c>
      <c r="X15" s="438"/>
      <c r="Y15" s="438"/>
      <c r="Z15" s="438"/>
      <c r="AA15" s="438"/>
      <c r="AB15" s="439"/>
      <c r="AC15" s="405">
        <v>11865</v>
      </c>
      <c r="AD15" s="406"/>
      <c r="AE15" s="406"/>
      <c r="AF15" s="406"/>
      <c r="AG15" s="407"/>
      <c r="AH15" s="405">
        <v>12981</v>
      </c>
      <c r="AI15" s="406"/>
      <c r="AJ15" s="406"/>
      <c r="AK15" s="406"/>
      <c r="AL15" s="465"/>
      <c r="AM15" s="509"/>
      <c r="AN15" s="409"/>
      <c r="AO15" s="409"/>
      <c r="AP15" s="409"/>
      <c r="AQ15" s="409"/>
      <c r="AR15" s="409"/>
      <c r="AS15" s="409"/>
      <c r="AT15" s="410"/>
      <c r="AU15" s="510"/>
      <c r="AV15" s="511"/>
      <c r="AW15" s="511"/>
      <c r="AX15" s="511"/>
      <c r="AY15" s="478" t="s">
        <v>150</v>
      </c>
      <c r="AZ15" s="479"/>
      <c r="BA15" s="479"/>
      <c r="BB15" s="479"/>
      <c r="BC15" s="479"/>
      <c r="BD15" s="479"/>
      <c r="BE15" s="479"/>
      <c r="BF15" s="479"/>
      <c r="BG15" s="479"/>
      <c r="BH15" s="479"/>
      <c r="BI15" s="479"/>
      <c r="BJ15" s="479"/>
      <c r="BK15" s="479"/>
      <c r="BL15" s="479"/>
      <c r="BM15" s="480"/>
      <c r="BN15" s="481">
        <v>27002731</v>
      </c>
      <c r="BO15" s="482"/>
      <c r="BP15" s="482"/>
      <c r="BQ15" s="482"/>
      <c r="BR15" s="482"/>
      <c r="BS15" s="482"/>
      <c r="BT15" s="482"/>
      <c r="BU15" s="483"/>
      <c r="BV15" s="481">
        <v>27538480</v>
      </c>
      <c r="BW15" s="482"/>
      <c r="BX15" s="482"/>
      <c r="BY15" s="482"/>
      <c r="BZ15" s="482"/>
      <c r="CA15" s="482"/>
      <c r="CB15" s="482"/>
      <c r="CC15" s="483"/>
      <c r="CD15" s="552" t="s">
        <v>151</v>
      </c>
      <c r="CE15" s="553"/>
      <c r="CF15" s="553"/>
      <c r="CG15" s="553"/>
      <c r="CH15" s="553"/>
      <c r="CI15" s="553"/>
      <c r="CJ15" s="553"/>
      <c r="CK15" s="553"/>
      <c r="CL15" s="553"/>
      <c r="CM15" s="553"/>
      <c r="CN15" s="553"/>
      <c r="CO15" s="553"/>
      <c r="CP15" s="553"/>
      <c r="CQ15" s="553"/>
      <c r="CR15" s="553"/>
      <c r="CS15" s="554"/>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61"/>
      <c r="C16" s="562"/>
      <c r="D16" s="562"/>
      <c r="E16" s="562"/>
      <c r="F16" s="562"/>
      <c r="G16" s="562"/>
      <c r="H16" s="562"/>
      <c r="I16" s="562"/>
      <c r="J16" s="562"/>
      <c r="K16" s="563"/>
      <c r="L16" s="526" t="s">
        <v>152</v>
      </c>
      <c r="M16" s="527"/>
      <c r="N16" s="527"/>
      <c r="O16" s="527"/>
      <c r="P16" s="527"/>
      <c r="Q16" s="528"/>
      <c r="R16" s="529" t="s">
        <v>153</v>
      </c>
      <c r="S16" s="530"/>
      <c r="T16" s="530"/>
      <c r="U16" s="530"/>
      <c r="V16" s="531"/>
      <c r="W16" s="543"/>
      <c r="X16" s="441"/>
      <c r="Y16" s="441"/>
      <c r="Z16" s="441"/>
      <c r="AA16" s="441"/>
      <c r="AB16" s="442"/>
      <c r="AC16" s="532">
        <v>13.9</v>
      </c>
      <c r="AD16" s="533"/>
      <c r="AE16" s="533"/>
      <c r="AF16" s="533"/>
      <c r="AG16" s="534"/>
      <c r="AH16" s="532">
        <v>15.6</v>
      </c>
      <c r="AI16" s="533"/>
      <c r="AJ16" s="533"/>
      <c r="AK16" s="533"/>
      <c r="AL16" s="535"/>
      <c r="AM16" s="509"/>
      <c r="AN16" s="409"/>
      <c r="AO16" s="409"/>
      <c r="AP16" s="409"/>
      <c r="AQ16" s="409"/>
      <c r="AR16" s="409"/>
      <c r="AS16" s="409"/>
      <c r="AT16" s="410"/>
      <c r="AU16" s="510"/>
      <c r="AV16" s="511"/>
      <c r="AW16" s="511"/>
      <c r="AX16" s="511"/>
      <c r="AY16" s="466" t="s">
        <v>154</v>
      </c>
      <c r="AZ16" s="467"/>
      <c r="BA16" s="467"/>
      <c r="BB16" s="467"/>
      <c r="BC16" s="467"/>
      <c r="BD16" s="467"/>
      <c r="BE16" s="467"/>
      <c r="BF16" s="467"/>
      <c r="BG16" s="467"/>
      <c r="BH16" s="467"/>
      <c r="BI16" s="467"/>
      <c r="BJ16" s="467"/>
      <c r="BK16" s="467"/>
      <c r="BL16" s="467"/>
      <c r="BM16" s="468"/>
      <c r="BN16" s="452">
        <v>31252540</v>
      </c>
      <c r="BO16" s="453"/>
      <c r="BP16" s="453"/>
      <c r="BQ16" s="453"/>
      <c r="BR16" s="453"/>
      <c r="BS16" s="453"/>
      <c r="BT16" s="453"/>
      <c r="BU16" s="454"/>
      <c r="BV16" s="452">
        <v>30138455</v>
      </c>
      <c r="BW16" s="453"/>
      <c r="BX16" s="453"/>
      <c r="BY16" s="453"/>
      <c r="BZ16" s="453"/>
      <c r="CA16" s="453"/>
      <c r="CB16" s="453"/>
      <c r="CC16" s="454"/>
      <c r="CD16" s="191"/>
      <c r="CE16" s="484"/>
      <c r="CF16" s="484"/>
      <c r="CG16" s="484"/>
      <c r="CH16" s="484"/>
      <c r="CI16" s="484"/>
      <c r="CJ16" s="484"/>
      <c r="CK16" s="484"/>
      <c r="CL16" s="484"/>
      <c r="CM16" s="484"/>
      <c r="CN16" s="484"/>
      <c r="CO16" s="484"/>
      <c r="CP16" s="484"/>
      <c r="CQ16" s="484"/>
      <c r="CR16" s="484"/>
      <c r="CS16" s="485"/>
      <c r="CT16" s="449"/>
      <c r="CU16" s="450"/>
      <c r="CV16" s="450"/>
      <c r="CW16" s="450"/>
      <c r="CX16" s="450"/>
      <c r="CY16" s="450"/>
      <c r="CZ16" s="450"/>
      <c r="DA16" s="451"/>
      <c r="DB16" s="449"/>
      <c r="DC16" s="450"/>
      <c r="DD16" s="450"/>
      <c r="DE16" s="450"/>
      <c r="DF16" s="450"/>
      <c r="DG16" s="450"/>
      <c r="DH16" s="450"/>
      <c r="DI16" s="451"/>
    </row>
    <row r="17" spans="1:113" ht="18.75" customHeight="1" thickBot="1" x14ac:dyDescent="0.2">
      <c r="A17" s="178"/>
      <c r="B17" s="564"/>
      <c r="C17" s="565"/>
      <c r="D17" s="565"/>
      <c r="E17" s="565"/>
      <c r="F17" s="565"/>
      <c r="G17" s="565"/>
      <c r="H17" s="565"/>
      <c r="I17" s="565"/>
      <c r="J17" s="565"/>
      <c r="K17" s="566"/>
      <c r="L17" s="192"/>
      <c r="M17" s="545" t="s">
        <v>155</v>
      </c>
      <c r="N17" s="546"/>
      <c r="O17" s="546"/>
      <c r="P17" s="546"/>
      <c r="Q17" s="547"/>
      <c r="R17" s="529" t="s">
        <v>156</v>
      </c>
      <c r="S17" s="530"/>
      <c r="T17" s="530"/>
      <c r="U17" s="530"/>
      <c r="V17" s="531"/>
      <c r="W17" s="542" t="s">
        <v>157</v>
      </c>
      <c r="X17" s="438"/>
      <c r="Y17" s="438"/>
      <c r="Z17" s="438"/>
      <c r="AA17" s="438"/>
      <c r="AB17" s="439"/>
      <c r="AC17" s="405">
        <v>73005</v>
      </c>
      <c r="AD17" s="406"/>
      <c r="AE17" s="406"/>
      <c r="AF17" s="406"/>
      <c r="AG17" s="407"/>
      <c r="AH17" s="405">
        <v>69372</v>
      </c>
      <c r="AI17" s="406"/>
      <c r="AJ17" s="406"/>
      <c r="AK17" s="406"/>
      <c r="AL17" s="465"/>
      <c r="AM17" s="509"/>
      <c r="AN17" s="409"/>
      <c r="AO17" s="409"/>
      <c r="AP17" s="409"/>
      <c r="AQ17" s="409"/>
      <c r="AR17" s="409"/>
      <c r="AS17" s="409"/>
      <c r="AT17" s="410"/>
      <c r="AU17" s="510"/>
      <c r="AV17" s="511"/>
      <c r="AW17" s="511"/>
      <c r="AX17" s="511"/>
      <c r="AY17" s="466" t="s">
        <v>158</v>
      </c>
      <c r="AZ17" s="467"/>
      <c r="BA17" s="467"/>
      <c r="BB17" s="467"/>
      <c r="BC17" s="467"/>
      <c r="BD17" s="467"/>
      <c r="BE17" s="467"/>
      <c r="BF17" s="467"/>
      <c r="BG17" s="467"/>
      <c r="BH17" s="467"/>
      <c r="BI17" s="467"/>
      <c r="BJ17" s="467"/>
      <c r="BK17" s="467"/>
      <c r="BL17" s="467"/>
      <c r="BM17" s="468"/>
      <c r="BN17" s="452">
        <v>34534140</v>
      </c>
      <c r="BO17" s="453"/>
      <c r="BP17" s="453"/>
      <c r="BQ17" s="453"/>
      <c r="BR17" s="453"/>
      <c r="BS17" s="453"/>
      <c r="BT17" s="453"/>
      <c r="BU17" s="454"/>
      <c r="BV17" s="452">
        <v>35332966</v>
      </c>
      <c r="BW17" s="453"/>
      <c r="BX17" s="453"/>
      <c r="BY17" s="453"/>
      <c r="BZ17" s="453"/>
      <c r="CA17" s="453"/>
      <c r="CB17" s="453"/>
      <c r="CC17" s="454"/>
      <c r="CD17" s="191"/>
      <c r="CE17" s="484"/>
      <c r="CF17" s="484"/>
      <c r="CG17" s="484"/>
      <c r="CH17" s="484"/>
      <c r="CI17" s="484"/>
      <c r="CJ17" s="484"/>
      <c r="CK17" s="484"/>
      <c r="CL17" s="484"/>
      <c r="CM17" s="484"/>
      <c r="CN17" s="484"/>
      <c r="CO17" s="484"/>
      <c r="CP17" s="484"/>
      <c r="CQ17" s="484"/>
      <c r="CR17" s="484"/>
      <c r="CS17" s="485"/>
      <c r="CT17" s="449"/>
      <c r="CU17" s="450"/>
      <c r="CV17" s="450"/>
      <c r="CW17" s="450"/>
      <c r="CX17" s="450"/>
      <c r="CY17" s="450"/>
      <c r="CZ17" s="450"/>
      <c r="DA17" s="451"/>
      <c r="DB17" s="449"/>
      <c r="DC17" s="450"/>
      <c r="DD17" s="450"/>
      <c r="DE17" s="450"/>
      <c r="DF17" s="450"/>
      <c r="DG17" s="450"/>
      <c r="DH17" s="450"/>
      <c r="DI17" s="451"/>
    </row>
    <row r="18" spans="1:113" ht="18.75" customHeight="1" thickBot="1" x14ac:dyDescent="0.2">
      <c r="A18" s="178"/>
      <c r="B18" s="502" t="s">
        <v>159</v>
      </c>
      <c r="C18" s="503"/>
      <c r="D18" s="503"/>
      <c r="E18" s="504"/>
      <c r="F18" s="504"/>
      <c r="G18" s="504"/>
      <c r="H18" s="504"/>
      <c r="I18" s="504"/>
      <c r="J18" s="504"/>
      <c r="K18" s="504"/>
      <c r="L18" s="505">
        <v>15.75</v>
      </c>
      <c r="M18" s="505"/>
      <c r="N18" s="505"/>
      <c r="O18" s="505"/>
      <c r="P18" s="505"/>
      <c r="Q18" s="505"/>
      <c r="R18" s="506"/>
      <c r="S18" s="506"/>
      <c r="T18" s="506"/>
      <c r="U18" s="506"/>
      <c r="V18" s="507"/>
      <c r="W18" s="523"/>
      <c r="X18" s="524"/>
      <c r="Y18" s="524"/>
      <c r="Z18" s="524"/>
      <c r="AA18" s="524"/>
      <c r="AB18" s="548"/>
      <c r="AC18" s="422">
        <v>85.5</v>
      </c>
      <c r="AD18" s="423"/>
      <c r="AE18" s="423"/>
      <c r="AF18" s="423"/>
      <c r="AG18" s="508"/>
      <c r="AH18" s="422">
        <v>83.6</v>
      </c>
      <c r="AI18" s="423"/>
      <c r="AJ18" s="423"/>
      <c r="AK18" s="423"/>
      <c r="AL18" s="424"/>
      <c r="AM18" s="509"/>
      <c r="AN18" s="409"/>
      <c r="AO18" s="409"/>
      <c r="AP18" s="409"/>
      <c r="AQ18" s="409"/>
      <c r="AR18" s="409"/>
      <c r="AS18" s="409"/>
      <c r="AT18" s="410"/>
      <c r="AU18" s="510"/>
      <c r="AV18" s="511"/>
      <c r="AW18" s="511"/>
      <c r="AX18" s="511"/>
      <c r="AY18" s="466" t="s">
        <v>160</v>
      </c>
      <c r="AZ18" s="467"/>
      <c r="BA18" s="467"/>
      <c r="BB18" s="467"/>
      <c r="BC18" s="467"/>
      <c r="BD18" s="467"/>
      <c r="BE18" s="467"/>
      <c r="BF18" s="467"/>
      <c r="BG18" s="467"/>
      <c r="BH18" s="467"/>
      <c r="BI18" s="467"/>
      <c r="BJ18" s="467"/>
      <c r="BK18" s="467"/>
      <c r="BL18" s="467"/>
      <c r="BM18" s="468"/>
      <c r="BN18" s="452">
        <v>37794324</v>
      </c>
      <c r="BO18" s="453"/>
      <c r="BP18" s="453"/>
      <c r="BQ18" s="453"/>
      <c r="BR18" s="453"/>
      <c r="BS18" s="453"/>
      <c r="BT18" s="453"/>
      <c r="BU18" s="454"/>
      <c r="BV18" s="452">
        <v>37852385</v>
      </c>
      <c r="BW18" s="453"/>
      <c r="BX18" s="453"/>
      <c r="BY18" s="453"/>
      <c r="BZ18" s="453"/>
      <c r="CA18" s="453"/>
      <c r="CB18" s="453"/>
      <c r="CC18" s="454"/>
      <c r="CD18" s="191"/>
      <c r="CE18" s="484"/>
      <c r="CF18" s="484"/>
      <c r="CG18" s="484"/>
      <c r="CH18" s="484"/>
      <c r="CI18" s="484"/>
      <c r="CJ18" s="484"/>
      <c r="CK18" s="484"/>
      <c r="CL18" s="484"/>
      <c r="CM18" s="484"/>
      <c r="CN18" s="484"/>
      <c r="CO18" s="484"/>
      <c r="CP18" s="484"/>
      <c r="CQ18" s="484"/>
      <c r="CR18" s="484"/>
      <c r="CS18" s="485"/>
      <c r="CT18" s="449"/>
      <c r="CU18" s="450"/>
      <c r="CV18" s="450"/>
      <c r="CW18" s="450"/>
      <c r="CX18" s="450"/>
      <c r="CY18" s="450"/>
      <c r="CZ18" s="450"/>
      <c r="DA18" s="451"/>
      <c r="DB18" s="449"/>
      <c r="DC18" s="450"/>
      <c r="DD18" s="450"/>
      <c r="DE18" s="450"/>
      <c r="DF18" s="450"/>
      <c r="DG18" s="450"/>
      <c r="DH18" s="450"/>
      <c r="DI18" s="451"/>
    </row>
    <row r="19" spans="1:113" ht="18.75" customHeight="1" thickBot="1" x14ac:dyDescent="0.2">
      <c r="A19" s="178"/>
      <c r="B19" s="502" t="s">
        <v>161</v>
      </c>
      <c r="C19" s="503"/>
      <c r="D19" s="503"/>
      <c r="E19" s="504"/>
      <c r="F19" s="504"/>
      <c r="G19" s="504"/>
      <c r="H19" s="504"/>
      <c r="I19" s="504"/>
      <c r="J19" s="504"/>
      <c r="K19" s="504"/>
      <c r="L19" s="512">
        <v>13167</v>
      </c>
      <c r="M19" s="512"/>
      <c r="N19" s="512"/>
      <c r="O19" s="512"/>
      <c r="P19" s="512"/>
      <c r="Q19" s="512"/>
      <c r="R19" s="513"/>
      <c r="S19" s="513"/>
      <c r="T19" s="513"/>
      <c r="U19" s="513"/>
      <c r="V19" s="514"/>
      <c r="W19" s="521"/>
      <c r="X19" s="522"/>
      <c r="Y19" s="522"/>
      <c r="Z19" s="522"/>
      <c r="AA19" s="522"/>
      <c r="AB19" s="522"/>
      <c r="AC19" s="525"/>
      <c r="AD19" s="525"/>
      <c r="AE19" s="525"/>
      <c r="AF19" s="525"/>
      <c r="AG19" s="525"/>
      <c r="AH19" s="525"/>
      <c r="AI19" s="525"/>
      <c r="AJ19" s="525"/>
      <c r="AK19" s="525"/>
      <c r="AL19" s="544"/>
      <c r="AM19" s="509"/>
      <c r="AN19" s="409"/>
      <c r="AO19" s="409"/>
      <c r="AP19" s="409"/>
      <c r="AQ19" s="409"/>
      <c r="AR19" s="409"/>
      <c r="AS19" s="409"/>
      <c r="AT19" s="410"/>
      <c r="AU19" s="510"/>
      <c r="AV19" s="511"/>
      <c r="AW19" s="511"/>
      <c r="AX19" s="511"/>
      <c r="AY19" s="466" t="s">
        <v>162</v>
      </c>
      <c r="AZ19" s="467"/>
      <c r="BA19" s="467"/>
      <c r="BB19" s="467"/>
      <c r="BC19" s="467"/>
      <c r="BD19" s="467"/>
      <c r="BE19" s="467"/>
      <c r="BF19" s="467"/>
      <c r="BG19" s="467"/>
      <c r="BH19" s="467"/>
      <c r="BI19" s="467"/>
      <c r="BJ19" s="467"/>
      <c r="BK19" s="467"/>
      <c r="BL19" s="467"/>
      <c r="BM19" s="468"/>
      <c r="BN19" s="452">
        <v>49596753</v>
      </c>
      <c r="BO19" s="453"/>
      <c r="BP19" s="453"/>
      <c r="BQ19" s="453"/>
      <c r="BR19" s="453"/>
      <c r="BS19" s="453"/>
      <c r="BT19" s="453"/>
      <c r="BU19" s="454"/>
      <c r="BV19" s="452">
        <v>48129111</v>
      </c>
      <c r="BW19" s="453"/>
      <c r="BX19" s="453"/>
      <c r="BY19" s="453"/>
      <c r="BZ19" s="453"/>
      <c r="CA19" s="453"/>
      <c r="CB19" s="453"/>
      <c r="CC19" s="454"/>
      <c r="CD19" s="191"/>
      <c r="CE19" s="484"/>
      <c r="CF19" s="484"/>
      <c r="CG19" s="484"/>
      <c r="CH19" s="484"/>
      <c r="CI19" s="484"/>
      <c r="CJ19" s="484"/>
      <c r="CK19" s="484"/>
      <c r="CL19" s="484"/>
      <c r="CM19" s="484"/>
      <c r="CN19" s="484"/>
      <c r="CO19" s="484"/>
      <c r="CP19" s="484"/>
      <c r="CQ19" s="484"/>
      <c r="CR19" s="484"/>
      <c r="CS19" s="485"/>
      <c r="CT19" s="449"/>
      <c r="CU19" s="450"/>
      <c r="CV19" s="450"/>
      <c r="CW19" s="450"/>
      <c r="CX19" s="450"/>
      <c r="CY19" s="450"/>
      <c r="CZ19" s="450"/>
      <c r="DA19" s="451"/>
      <c r="DB19" s="449"/>
      <c r="DC19" s="450"/>
      <c r="DD19" s="450"/>
      <c r="DE19" s="450"/>
      <c r="DF19" s="450"/>
      <c r="DG19" s="450"/>
      <c r="DH19" s="450"/>
      <c r="DI19" s="451"/>
    </row>
    <row r="20" spans="1:113" ht="18.75" customHeight="1" thickBot="1" x14ac:dyDescent="0.2">
      <c r="A20" s="178"/>
      <c r="B20" s="502" t="s">
        <v>163</v>
      </c>
      <c r="C20" s="503"/>
      <c r="D20" s="503"/>
      <c r="E20" s="504"/>
      <c r="F20" s="504"/>
      <c r="G20" s="504"/>
      <c r="H20" s="504"/>
      <c r="I20" s="504"/>
      <c r="J20" s="504"/>
      <c r="K20" s="504"/>
      <c r="L20" s="512">
        <v>97018</v>
      </c>
      <c r="M20" s="512"/>
      <c r="N20" s="512"/>
      <c r="O20" s="512"/>
      <c r="P20" s="512"/>
      <c r="Q20" s="512"/>
      <c r="R20" s="513"/>
      <c r="S20" s="513"/>
      <c r="T20" s="513"/>
      <c r="U20" s="513"/>
      <c r="V20" s="514"/>
      <c r="W20" s="523"/>
      <c r="X20" s="524"/>
      <c r="Y20" s="524"/>
      <c r="Z20" s="524"/>
      <c r="AA20" s="524"/>
      <c r="AB20" s="524"/>
      <c r="AC20" s="515"/>
      <c r="AD20" s="515"/>
      <c r="AE20" s="515"/>
      <c r="AF20" s="515"/>
      <c r="AG20" s="515"/>
      <c r="AH20" s="515"/>
      <c r="AI20" s="515"/>
      <c r="AJ20" s="515"/>
      <c r="AK20" s="515"/>
      <c r="AL20" s="516"/>
      <c r="AM20" s="517"/>
      <c r="AN20" s="414"/>
      <c r="AO20" s="414"/>
      <c r="AP20" s="414"/>
      <c r="AQ20" s="414"/>
      <c r="AR20" s="414"/>
      <c r="AS20" s="414"/>
      <c r="AT20" s="415"/>
      <c r="AU20" s="518"/>
      <c r="AV20" s="519"/>
      <c r="AW20" s="519"/>
      <c r="AX20" s="520"/>
      <c r="AY20" s="466"/>
      <c r="AZ20" s="467"/>
      <c r="BA20" s="467"/>
      <c r="BB20" s="467"/>
      <c r="BC20" s="467"/>
      <c r="BD20" s="467"/>
      <c r="BE20" s="467"/>
      <c r="BF20" s="467"/>
      <c r="BG20" s="467"/>
      <c r="BH20" s="467"/>
      <c r="BI20" s="467"/>
      <c r="BJ20" s="467"/>
      <c r="BK20" s="467"/>
      <c r="BL20" s="467"/>
      <c r="BM20" s="468"/>
      <c r="BN20" s="452"/>
      <c r="BO20" s="453"/>
      <c r="BP20" s="453"/>
      <c r="BQ20" s="453"/>
      <c r="BR20" s="453"/>
      <c r="BS20" s="453"/>
      <c r="BT20" s="453"/>
      <c r="BU20" s="454"/>
      <c r="BV20" s="452"/>
      <c r="BW20" s="453"/>
      <c r="BX20" s="453"/>
      <c r="BY20" s="453"/>
      <c r="BZ20" s="453"/>
      <c r="CA20" s="453"/>
      <c r="CB20" s="453"/>
      <c r="CC20" s="454"/>
      <c r="CD20" s="191"/>
      <c r="CE20" s="484"/>
      <c r="CF20" s="484"/>
      <c r="CG20" s="484"/>
      <c r="CH20" s="484"/>
      <c r="CI20" s="484"/>
      <c r="CJ20" s="484"/>
      <c r="CK20" s="484"/>
      <c r="CL20" s="484"/>
      <c r="CM20" s="484"/>
      <c r="CN20" s="484"/>
      <c r="CO20" s="484"/>
      <c r="CP20" s="484"/>
      <c r="CQ20" s="484"/>
      <c r="CR20" s="484"/>
      <c r="CS20" s="485"/>
      <c r="CT20" s="449"/>
      <c r="CU20" s="450"/>
      <c r="CV20" s="450"/>
      <c r="CW20" s="450"/>
      <c r="CX20" s="450"/>
      <c r="CY20" s="450"/>
      <c r="CZ20" s="450"/>
      <c r="DA20" s="451"/>
      <c r="DB20" s="449"/>
      <c r="DC20" s="450"/>
      <c r="DD20" s="450"/>
      <c r="DE20" s="450"/>
      <c r="DF20" s="450"/>
      <c r="DG20" s="450"/>
      <c r="DH20" s="450"/>
      <c r="DI20" s="451"/>
    </row>
    <row r="21" spans="1:113" ht="18.75" customHeight="1" thickBot="1" x14ac:dyDescent="0.2">
      <c r="A21" s="178"/>
      <c r="B21" s="499" t="s">
        <v>164</v>
      </c>
      <c r="C21" s="500"/>
      <c r="D21" s="500"/>
      <c r="E21" s="500"/>
      <c r="F21" s="500"/>
      <c r="G21" s="500"/>
      <c r="H21" s="500"/>
      <c r="I21" s="500"/>
      <c r="J21" s="500"/>
      <c r="K21" s="500"/>
      <c r="L21" s="500"/>
      <c r="M21" s="500"/>
      <c r="N21" s="500"/>
      <c r="O21" s="500"/>
      <c r="P21" s="500"/>
      <c r="Q21" s="500"/>
      <c r="R21" s="500"/>
      <c r="S21" s="500"/>
      <c r="T21" s="500"/>
      <c r="U21" s="500"/>
      <c r="V21" s="500"/>
      <c r="W21" s="500"/>
      <c r="X21" s="500"/>
      <c r="Y21" s="500"/>
      <c r="Z21" s="500"/>
      <c r="AA21" s="500"/>
      <c r="AB21" s="500"/>
      <c r="AC21" s="500"/>
      <c r="AD21" s="500"/>
      <c r="AE21" s="500"/>
      <c r="AF21" s="500"/>
      <c r="AG21" s="500"/>
      <c r="AH21" s="500"/>
      <c r="AI21" s="500"/>
      <c r="AJ21" s="500"/>
      <c r="AK21" s="500"/>
      <c r="AL21" s="500"/>
      <c r="AM21" s="500"/>
      <c r="AN21" s="500"/>
      <c r="AO21" s="500"/>
      <c r="AP21" s="500"/>
      <c r="AQ21" s="500"/>
      <c r="AR21" s="500"/>
      <c r="AS21" s="500"/>
      <c r="AT21" s="500"/>
      <c r="AU21" s="500"/>
      <c r="AV21" s="500"/>
      <c r="AW21" s="500"/>
      <c r="AX21" s="501"/>
      <c r="AY21" s="425"/>
      <c r="AZ21" s="426"/>
      <c r="BA21" s="426"/>
      <c r="BB21" s="426"/>
      <c r="BC21" s="426"/>
      <c r="BD21" s="426"/>
      <c r="BE21" s="426"/>
      <c r="BF21" s="426"/>
      <c r="BG21" s="426"/>
      <c r="BH21" s="426"/>
      <c r="BI21" s="426"/>
      <c r="BJ21" s="426"/>
      <c r="BK21" s="426"/>
      <c r="BL21" s="426"/>
      <c r="BM21" s="427"/>
      <c r="BN21" s="486"/>
      <c r="BO21" s="487"/>
      <c r="BP21" s="487"/>
      <c r="BQ21" s="487"/>
      <c r="BR21" s="487"/>
      <c r="BS21" s="487"/>
      <c r="BT21" s="487"/>
      <c r="BU21" s="488"/>
      <c r="BV21" s="486"/>
      <c r="BW21" s="487"/>
      <c r="BX21" s="487"/>
      <c r="BY21" s="487"/>
      <c r="BZ21" s="487"/>
      <c r="CA21" s="487"/>
      <c r="CB21" s="487"/>
      <c r="CC21" s="488"/>
      <c r="CD21" s="191"/>
      <c r="CE21" s="484"/>
      <c r="CF21" s="484"/>
      <c r="CG21" s="484"/>
      <c r="CH21" s="484"/>
      <c r="CI21" s="484"/>
      <c r="CJ21" s="484"/>
      <c r="CK21" s="484"/>
      <c r="CL21" s="484"/>
      <c r="CM21" s="484"/>
      <c r="CN21" s="484"/>
      <c r="CO21" s="484"/>
      <c r="CP21" s="484"/>
      <c r="CQ21" s="484"/>
      <c r="CR21" s="484"/>
      <c r="CS21" s="485"/>
      <c r="CT21" s="449"/>
      <c r="CU21" s="450"/>
      <c r="CV21" s="450"/>
      <c r="CW21" s="450"/>
      <c r="CX21" s="450"/>
      <c r="CY21" s="450"/>
      <c r="CZ21" s="450"/>
      <c r="DA21" s="451"/>
      <c r="DB21" s="449"/>
      <c r="DC21" s="450"/>
      <c r="DD21" s="450"/>
      <c r="DE21" s="450"/>
      <c r="DF21" s="450"/>
      <c r="DG21" s="450"/>
      <c r="DH21" s="450"/>
      <c r="DI21" s="451"/>
    </row>
    <row r="22" spans="1:113" ht="18.75" customHeight="1" x14ac:dyDescent="0.15">
      <c r="A22" s="178"/>
      <c r="B22" s="428" t="s">
        <v>165</v>
      </c>
      <c r="C22" s="429"/>
      <c r="D22" s="430"/>
      <c r="E22" s="437" t="s">
        <v>1</v>
      </c>
      <c r="F22" s="438"/>
      <c r="G22" s="438"/>
      <c r="H22" s="438"/>
      <c r="I22" s="438"/>
      <c r="J22" s="438"/>
      <c r="K22" s="439"/>
      <c r="L22" s="437" t="s">
        <v>166</v>
      </c>
      <c r="M22" s="438"/>
      <c r="N22" s="438"/>
      <c r="O22" s="438"/>
      <c r="P22" s="439"/>
      <c r="Q22" s="443" t="s">
        <v>167</v>
      </c>
      <c r="R22" s="444"/>
      <c r="S22" s="444"/>
      <c r="T22" s="444"/>
      <c r="U22" s="444"/>
      <c r="V22" s="445"/>
      <c r="W22" s="494" t="s">
        <v>168</v>
      </c>
      <c r="X22" s="429"/>
      <c r="Y22" s="430"/>
      <c r="Z22" s="437" t="s">
        <v>1</v>
      </c>
      <c r="AA22" s="438"/>
      <c r="AB22" s="438"/>
      <c r="AC22" s="438"/>
      <c r="AD22" s="438"/>
      <c r="AE22" s="438"/>
      <c r="AF22" s="438"/>
      <c r="AG22" s="439"/>
      <c r="AH22" s="455" t="s">
        <v>169</v>
      </c>
      <c r="AI22" s="438"/>
      <c r="AJ22" s="438"/>
      <c r="AK22" s="438"/>
      <c r="AL22" s="439"/>
      <c r="AM22" s="455" t="s">
        <v>170</v>
      </c>
      <c r="AN22" s="456"/>
      <c r="AO22" s="456"/>
      <c r="AP22" s="456"/>
      <c r="AQ22" s="456"/>
      <c r="AR22" s="457"/>
      <c r="AS22" s="443" t="s">
        <v>167</v>
      </c>
      <c r="AT22" s="444"/>
      <c r="AU22" s="444"/>
      <c r="AV22" s="444"/>
      <c r="AW22" s="444"/>
      <c r="AX22" s="461"/>
      <c r="AY22" s="478" t="s">
        <v>171</v>
      </c>
      <c r="AZ22" s="479"/>
      <c r="BA22" s="479"/>
      <c r="BB22" s="479"/>
      <c r="BC22" s="479"/>
      <c r="BD22" s="479"/>
      <c r="BE22" s="479"/>
      <c r="BF22" s="479"/>
      <c r="BG22" s="479"/>
      <c r="BH22" s="479"/>
      <c r="BI22" s="479"/>
      <c r="BJ22" s="479"/>
      <c r="BK22" s="479"/>
      <c r="BL22" s="479"/>
      <c r="BM22" s="480"/>
      <c r="BN22" s="481">
        <v>53052164</v>
      </c>
      <c r="BO22" s="482"/>
      <c r="BP22" s="482"/>
      <c r="BQ22" s="482"/>
      <c r="BR22" s="482"/>
      <c r="BS22" s="482"/>
      <c r="BT22" s="482"/>
      <c r="BU22" s="483"/>
      <c r="BV22" s="481">
        <v>55268088</v>
      </c>
      <c r="BW22" s="482"/>
      <c r="BX22" s="482"/>
      <c r="BY22" s="482"/>
      <c r="BZ22" s="482"/>
      <c r="CA22" s="482"/>
      <c r="CB22" s="482"/>
      <c r="CC22" s="483"/>
      <c r="CD22" s="191"/>
      <c r="CE22" s="484"/>
      <c r="CF22" s="484"/>
      <c r="CG22" s="484"/>
      <c r="CH22" s="484"/>
      <c r="CI22" s="484"/>
      <c r="CJ22" s="484"/>
      <c r="CK22" s="484"/>
      <c r="CL22" s="484"/>
      <c r="CM22" s="484"/>
      <c r="CN22" s="484"/>
      <c r="CO22" s="484"/>
      <c r="CP22" s="484"/>
      <c r="CQ22" s="484"/>
      <c r="CR22" s="484"/>
      <c r="CS22" s="485"/>
      <c r="CT22" s="449"/>
      <c r="CU22" s="450"/>
      <c r="CV22" s="450"/>
      <c r="CW22" s="450"/>
      <c r="CX22" s="450"/>
      <c r="CY22" s="450"/>
      <c r="CZ22" s="450"/>
      <c r="DA22" s="451"/>
      <c r="DB22" s="449"/>
      <c r="DC22" s="450"/>
      <c r="DD22" s="450"/>
      <c r="DE22" s="450"/>
      <c r="DF22" s="450"/>
      <c r="DG22" s="450"/>
      <c r="DH22" s="450"/>
      <c r="DI22" s="451"/>
    </row>
    <row r="23" spans="1:113" ht="18.75" customHeight="1" x14ac:dyDescent="0.15">
      <c r="A23" s="178"/>
      <c r="B23" s="431"/>
      <c r="C23" s="432"/>
      <c r="D23" s="433"/>
      <c r="E23" s="440"/>
      <c r="F23" s="441"/>
      <c r="G23" s="441"/>
      <c r="H23" s="441"/>
      <c r="I23" s="441"/>
      <c r="J23" s="441"/>
      <c r="K23" s="442"/>
      <c r="L23" s="440"/>
      <c r="M23" s="441"/>
      <c r="N23" s="441"/>
      <c r="O23" s="441"/>
      <c r="P23" s="442"/>
      <c r="Q23" s="446"/>
      <c r="R23" s="447"/>
      <c r="S23" s="447"/>
      <c r="T23" s="447"/>
      <c r="U23" s="447"/>
      <c r="V23" s="448"/>
      <c r="W23" s="495"/>
      <c r="X23" s="432"/>
      <c r="Y23" s="433"/>
      <c r="Z23" s="440"/>
      <c r="AA23" s="441"/>
      <c r="AB23" s="441"/>
      <c r="AC23" s="441"/>
      <c r="AD23" s="441"/>
      <c r="AE23" s="441"/>
      <c r="AF23" s="441"/>
      <c r="AG23" s="442"/>
      <c r="AH23" s="440"/>
      <c r="AI23" s="441"/>
      <c r="AJ23" s="441"/>
      <c r="AK23" s="441"/>
      <c r="AL23" s="442"/>
      <c r="AM23" s="458"/>
      <c r="AN23" s="459"/>
      <c r="AO23" s="459"/>
      <c r="AP23" s="459"/>
      <c r="AQ23" s="459"/>
      <c r="AR23" s="460"/>
      <c r="AS23" s="446"/>
      <c r="AT23" s="447"/>
      <c r="AU23" s="447"/>
      <c r="AV23" s="447"/>
      <c r="AW23" s="447"/>
      <c r="AX23" s="462"/>
      <c r="AY23" s="466" t="s">
        <v>172</v>
      </c>
      <c r="AZ23" s="467"/>
      <c r="BA23" s="467"/>
      <c r="BB23" s="467"/>
      <c r="BC23" s="467"/>
      <c r="BD23" s="467"/>
      <c r="BE23" s="467"/>
      <c r="BF23" s="467"/>
      <c r="BG23" s="467"/>
      <c r="BH23" s="467"/>
      <c r="BI23" s="467"/>
      <c r="BJ23" s="467"/>
      <c r="BK23" s="467"/>
      <c r="BL23" s="467"/>
      <c r="BM23" s="468"/>
      <c r="BN23" s="452">
        <v>40587613</v>
      </c>
      <c r="BO23" s="453"/>
      <c r="BP23" s="453"/>
      <c r="BQ23" s="453"/>
      <c r="BR23" s="453"/>
      <c r="BS23" s="453"/>
      <c r="BT23" s="453"/>
      <c r="BU23" s="454"/>
      <c r="BV23" s="452">
        <v>42645031</v>
      </c>
      <c r="BW23" s="453"/>
      <c r="BX23" s="453"/>
      <c r="BY23" s="453"/>
      <c r="BZ23" s="453"/>
      <c r="CA23" s="453"/>
      <c r="CB23" s="453"/>
      <c r="CC23" s="454"/>
      <c r="CD23" s="191"/>
      <c r="CE23" s="484"/>
      <c r="CF23" s="484"/>
      <c r="CG23" s="484"/>
      <c r="CH23" s="484"/>
      <c r="CI23" s="484"/>
      <c r="CJ23" s="484"/>
      <c r="CK23" s="484"/>
      <c r="CL23" s="484"/>
      <c r="CM23" s="484"/>
      <c r="CN23" s="484"/>
      <c r="CO23" s="484"/>
      <c r="CP23" s="484"/>
      <c r="CQ23" s="484"/>
      <c r="CR23" s="484"/>
      <c r="CS23" s="485"/>
      <c r="CT23" s="449"/>
      <c r="CU23" s="450"/>
      <c r="CV23" s="450"/>
      <c r="CW23" s="450"/>
      <c r="CX23" s="450"/>
      <c r="CY23" s="450"/>
      <c r="CZ23" s="450"/>
      <c r="DA23" s="451"/>
      <c r="DB23" s="449"/>
      <c r="DC23" s="450"/>
      <c r="DD23" s="450"/>
      <c r="DE23" s="450"/>
      <c r="DF23" s="450"/>
      <c r="DG23" s="450"/>
      <c r="DH23" s="450"/>
      <c r="DI23" s="451"/>
    </row>
    <row r="24" spans="1:113" ht="18.75" customHeight="1" thickBot="1" x14ac:dyDescent="0.2">
      <c r="A24" s="178"/>
      <c r="B24" s="431"/>
      <c r="C24" s="432"/>
      <c r="D24" s="433"/>
      <c r="E24" s="408" t="s">
        <v>173</v>
      </c>
      <c r="F24" s="409"/>
      <c r="G24" s="409"/>
      <c r="H24" s="409"/>
      <c r="I24" s="409"/>
      <c r="J24" s="409"/>
      <c r="K24" s="410"/>
      <c r="L24" s="405">
        <v>1</v>
      </c>
      <c r="M24" s="406"/>
      <c r="N24" s="406"/>
      <c r="O24" s="406"/>
      <c r="P24" s="407"/>
      <c r="Q24" s="405">
        <v>9900</v>
      </c>
      <c r="R24" s="406"/>
      <c r="S24" s="406"/>
      <c r="T24" s="406"/>
      <c r="U24" s="406"/>
      <c r="V24" s="407"/>
      <c r="W24" s="495"/>
      <c r="X24" s="432"/>
      <c r="Y24" s="433"/>
      <c r="Z24" s="408" t="s">
        <v>174</v>
      </c>
      <c r="AA24" s="409"/>
      <c r="AB24" s="409"/>
      <c r="AC24" s="409"/>
      <c r="AD24" s="409"/>
      <c r="AE24" s="409"/>
      <c r="AF24" s="409"/>
      <c r="AG24" s="410"/>
      <c r="AH24" s="405">
        <v>952</v>
      </c>
      <c r="AI24" s="406"/>
      <c r="AJ24" s="406"/>
      <c r="AK24" s="406"/>
      <c r="AL24" s="407"/>
      <c r="AM24" s="405">
        <v>2915024</v>
      </c>
      <c r="AN24" s="406"/>
      <c r="AO24" s="406"/>
      <c r="AP24" s="406"/>
      <c r="AQ24" s="406"/>
      <c r="AR24" s="407"/>
      <c r="AS24" s="405">
        <v>3062</v>
      </c>
      <c r="AT24" s="406"/>
      <c r="AU24" s="406"/>
      <c r="AV24" s="406"/>
      <c r="AW24" s="406"/>
      <c r="AX24" s="465"/>
      <c r="AY24" s="425" t="s">
        <v>175</v>
      </c>
      <c r="AZ24" s="426"/>
      <c r="BA24" s="426"/>
      <c r="BB24" s="426"/>
      <c r="BC24" s="426"/>
      <c r="BD24" s="426"/>
      <c r="BE24" s="426"/>
      <c r="BF24" s="426"/>
      <c r="BG24" s="426"/>
      <c r="BH24" s="426"/>
      <c r="BI24" s="426"/>
      <c r="BJ24" s="426"/>
      <c r="BK24" s="426"/>
      <c r="BL24" s="426"/>
      <c r="BM24" s="427"/>
      <c r="BN24" s="452">
        <v>24559686</v>
      </c>
      <c r="BO24" s="453"/>
      <c r="BP24" s="453"/>
      <c r="BQ24" s="453"/>
      <c r="BR24" s="453"/>
      <c r="BS24" s="453"/>
      <c r="BT24" s="453"/>
      <c r="BU24" s="454"/>
      <c r="BV24" s="452">
        <v>25303726</v>
      </c>
      <c r="BW24" s="453"/>
      <c r="BX24" s="453"/>
      <c r="BY24" s="453"/>
      <c r="BZ24" s="453"/>
      <c r="CA24" s="453"/>
      <c r="CB24" s="453"/>
      <c r="CC24" s="454"/>
      <c r="CD24" s="191"/>
      <c r="CE24" s="484"/>
      <c r="CF24" s="484"/>
      <c r="CG24" s="484"/>
      <c r="CH24" s="484"/>
      <c r="CI24" s="484"/>
      <c r="CJ24" s="484"/>
      <c r="CK24" s="484"/>
      <c r="CL24" s="484"/>
      <c r="CM24" s="484"/>
      <c r="CN24" s="484"/>
      <c r="CO24" s="484"/>
      <c r="CP24" s="484"/>
      <c r="CQ24" s="484"/>
      <c r="CR24" s="484"/>
      <c r="CS24" s="485"/>
      <c r="CT24" s="449"/>
      <c r="CU24" s="450"/>
      <c r="CV24" s="450"/>
      <c r="CW24" s="450"/>
      <c r="CX24" s="450"/>
      <c r="CY24" s="450"/>
      <c r="CZ24" s="450"/>
      <c r="DA24" s="451"/>
      <c r="DB24" s="449"/>
      <c r="DC24" s="450"/>
      <c r="DD24" s="450"/>
      <c r="DE24" s="450"/>
      <c r="DF24" s="450"/>
      <c r="DG24" s="450"/>
      <c r="DH24" s="450"/>
      <c r="DI24" s="451"/>
    </row>
    <row r="25" spans="1:113" ht="18.75" customHeight="1" x14ac:dyDescent="0.15">
      <c r="A25" s="178"/>
      <c r="B25" s="431"/>
      <c r="C25" s="432"/>
      <c r="D25" s="433"/>
      <c r="E25" s="408" t="s">
        <v>176</v>
      </c>
      <c r="F25" s="409"/>
      <c r="G25" s="409"/>
      <c r="H25" s="409"/>
      <c r="I25" s="409"/>
      <c r="J25" s="409"/>
      <c r="K25" s="410"/>
      <c r="L25" s="405">
        <v>2</v>
      </c>
      <c r="M25" s="406"/>
      <c r="N25" s="406"/>
      <c r="O25" s="406"/>
      <c r="P25" s="407"/>
      <c r="Q25" s="405">
        <v>8770</v>
      </c>
      <c r="R25" s="406"/>
      <c r="S25" s="406"/>
      <c r="T25" s="406"/>
      <c r="U25" s="406"/>
      <c r="V25" s="407"/>
      <c r="W25" s="495"/>
      <c r="X25" s="432"/>
      <c r="Y25" s="433"/>
      <c r="Z25" s="408" t="s">
        <v>177</v>
      </c>
      <c r="AA25" s="409"/>
      <c r="AB25" s="409"/>
      <c r="AC25" s="409"/>
      <c r="AD25" s="409"/>
      <c r="AE25" s="409"/>
      <c r="AF25" s="409"/>
      <c r="AG25" s="410"/>
      <c r="AH25" s="405" t="s">
        <v>129</v>
      </c>
      <c r="AI25" s="406"/>
      <c r="AJ25" s="406"/>
      <c r="AK25" s="406"/>
      <c r="AL25" s="407"/>
      <c r="AM25" s="405" t="s">
        <v>129</v>
      </c>
      <c r="AN25" s="406"/>
      <c r="AO25" s="406"/>
      <c r="AP25" s="406"/>
      <c r="AQ25" s="406"/>
      <c r="AR25" s="407"/>
      <c r="AS25" s="405" t="s">
        <v>139</v>
      </c>
      <c r="AT25" s="406"/>
      <c r="AU25" s="406"/>
      <c r="AV25" s="406"/>
      <c r="AW25" s="406"/>
      <c r="AX25" s="465"/>
      <c r="AY25" s="478" t="s">
        <v>178</v>
      </c>
      <c r="AZ25" s="479"/>
      <c r="BA25" s="479"/>
      <c r="BB25" s="479"/>
      <c r="BC25" s="479"/>
      <c r="BD25" s="479"/>
      <c r="BE25" s="479"/>
      <c r="BF25" s="479"/>
      <c r="BG25" s="479"/>
      <c r="BH25" s="479"/>
      <c r="BI25" s="479"/>
      <c r="BJ25" s="479"/>
      <c r="BK25" s="479"/>
      <c r="BL25" s="479"/>
      <c r="BM25" s="480"/>
      <c r="BN25" s="481">
        <v>6661177</v>
      </c>
      <c r="BO25" s="482"/>
      <c r="BP25" s="482"/>
      <c r="BQ25" s="482"/>
      <c r="BR25" s="482"/>
      <c r="BS25" s="482"/>
      <c r="BT25" s="482"/>
      <c r="BU25" s="483"/>
      <c r="BV25" s="481">
        <v>6514478</v>
      </c>
      <c r="BW25" s="482"/>
      <c r="BX25" s="482"/>
      <c r="BY25" s="482"/>
      <c r="BZ25" s="482"/>
      <c r="CA25" s="482"/>
      <c r="CB25" s="482"/>
      <c r="CC25" s="483"/>
      <c r="CD25" s="191"/>
      <c r="CE25" s="484"/>
      <c r="CF25" s="484"/>
      <c r="CG25" s="484"/>
      <c r="CH25" s="484"/>
      <c r="CI25" s="484"/>
      <c r="CJ25" s="484"/>
      <c r="CK25" s="484"/>
      <c r="CL25" s="484"/>
      <c r="CM25" s="484"/>
      <c r="CN25" s="484"/>
      <c r="CO25" s="484"/>
      <c r="CP25" s="484"/>
      <c r="CQ25" s="484"/>
      <c r="CR25" s="484"/>
      <c r="CS25" s="485"/>
      <c r="CT25" s="449"/>
      <c r="CU25" s="450"/>
      <c r="CV25" s="450"/>
      <c r="CW25" s="450"/>
      <c r="CX25" s="450"/>
      <c r="CY25" s="450"/>
      <c r="CZ25" s="450"/>
      <c r="DA25" s="451"/>
      <c r="DB25" s="449"/>
      <c r="DC25" s="450"/>
      <c r="DD25" s="450"/>
      <c r="DE25" s="450"/>
      <c r="DF25" s="450"/>
      <c r="DG25" s="450"/>
      <c r="DH25" s="450"/>
      <c r="DI25" s="451"/>
    </row>
    <row r="26" spans="1:113" ht="18.75" customHeight="1" x14ac:dyDescent="0.15">
      <c r="A26" s="178"/>
      <c r="B26" s="431"/>
      <c r="C26" s="432"/>
      <c r="D26" s="433"/>
      <c r="E26" s="408" t="s">
        <v>179</v>
      </c>
      <c r="F26" s="409"/>
      <c r="G26" s="409"/>
      <c r="H26" s="409"/>
      <c r="I26" s="409"/>
      <c r="J26" s="409"/>
      <c r="K26" s="410"/>
      <c r="L26" s="405">
        <v>1</v>
      </c>
      <c r="M26" s="406"/>
      <c r="N26" s="406"/>
      <c r="O26" s="406"/>
      <c r="P26" s="407"/>
      <c r="Q26" s="405">
        <v>7780</v>
      </c>
      <c r="R26" s="406"/>
      <c r="S26" s="406"/>
      <c r="T26" s="406"/>
      <c r="U26" s="406"/>
      <c r="V26" s="407"/>
      <c r="W26" s="495"/>
      <c r="X26" s="432"/>
      <c r="Y26" s="433"/>
      <c r="Z26" s="408" t="s">
        <v>180</v>
      </c>
      <c r="AA26" s="463"/>
      <c r="AB26" s="463"/>
      <c r="AC26" s="463"/>
      <c r="AD26" s="463"/>
      <c r="AE26" s="463"/>
      <c r="AF26" s="463"/>
      <c r="AG26" s="464"/>
      <c r="AH26" s="405">
        <v>50</v>
      </c>
      <c r="AI26" s="406"/>
      <c r="AJ26" s="406"/>
      <c r="AK26" s="406"/>
      <c r="AL26" s="407"/>
      <c r="AM26" s="405">
        <v>151150</v>
      </c>
      <c r="AN26" s="406"/>
      <c r="AO26" s="406"/>
      <c r="AP26" s="406"/>
      <c r="AQ26" s="406"/>
      <c r="AR26" s="407"/>
      <c r="AS26" s="405">
        <v>3023</v>
      </c>
      <c r="AT26" s="406"/>
      <c r="AU26" s="406"/>
      <c r="AV26" s="406"/>
      <c r="AW26" s="406"/>
      <c r="AX26" s="465"/>
      <c r="AY26" s="492" t="s">
        <v>181</v>
      </c>
      <c r="AZ26" s="412"/>
      <c r="BA26" s="412"/>
      <c r="BB26" s="412"/>
      <c r="BC26" s="412"/>
      <c r="BD26" s="412"/>
      <c r="BE26" s="412"/>
      <c r="BF26" s="412"/>
      <c r="BG26" s="412"/>
      <c r="BH26" s="412"/>
      <c r="BI26" s="412"/>
      <c r="BJ26" s="412"/>
      <c r="BK26" s="412"/>
      <c r="BL26" s="412"/>
      <c r="BM26" s="493"/>
      <c r="BN26" s="452" t="s">
        <v>182</v>
      </c>
      <c r="BO26" s="453"/>
      <c r="BP26" s="453"/>
      <c r="BQ26" s="453"/>
      <c r="BR26" s="453"/>
      <c r="BS26" s="453"/>
      <c r="BT26" s="453"/>
      <c r="BU26" s="454"/>
      <c r="BV26" s="452" t="s">
        <v>139</v>
      </c>
      <c r="BW26" s="453"/>
      <c r="BX26" s="453"/>
      <c r="BY26" s="453"/>
      <c r="BZ26" s="453"/>
      <c r="CA26" s="453"/>
      <c r="CB26" s="453"/>
      <c r="CC26" s="454"/>
      <c r="CD26" s="191"/>
      <c r="CE26" s="484"/>
      <c r="CF26" s="484"/>
      <c r="CG26" s="484"/>
      <c r="CH26" s="484"/>
      <c r="CI26" s="484"/>
      <c r="CJ26" s="484"/>
      <c r="CK26" s="484"/>
      <c r="CL26" s="484"/>
      <c r="CM26" s="484"/>
      <c r="CN26" s="484"/>
      <c r="CO26" s="484"/>
      <c r="CP26" s="484"/>
      <c r="CQ26" s="484"/>
      <c r="CR26" s="484"/>
      <c r="CS26" s="485"/>
      <c r="CT26" s="449"/>
      <c r="CU26" s="450"/>
      <c r="CV26" s="450"/>
      <c r="CW26" s="450"/>
      <c r="CX26" s="450"/>
      <c r="CY26" s="450"/>
      <c r="CZ26" s="450"/>
      <c r="DA26" s="451"/>
      <c r="DB26" s="449"/>
      <c r="DC26" s="450"/>
      <c r="DD26" s="450"/>
      <c r="DE26" s="450"/>
      <c r="DF26" s="450"/>
      <c r="DG26" s="450"/>
      <c r="DH26" s="450"/>
      <c r="DI26" s="451"/>
    </row>
    <row r="27" spans="1:113" ht="18.75" customHeight="1" thickBot="1" x14ac:dyDescent="0.2">
      <c r="A27" s="178"/>
      <c r="B27" s="431"/>
      <c r="C27" s="432"/>
      <c r="D27" s="433"/>
      <c r="E27" s="408" t="s">
        <v>183</v>
      </c>
      <c r="F27" s="409"/>
      <c r="G27" s="409"/>
      <c r="H27" s="409"/>
      <c r="I27" s="409"/>
      <c r="J27" s="409"/>
      <c r="K27" s="410"/>
      <c r="L27" s="405">
        <v>1</v>
      </c>
      <c r="M27" s="406"/>
      <c r="N27" s="406"/>
      <c r="O27" s="406"/>
      <c r="P27" s="407"/>
      <c r="Q27" s="405">
        <v>6270</v>
      </c>
      <c r="R27" s="406"/>
      <c r="S27" s="406"/>
      <c r="T27" s="406"/>
      <c r="U27" s="406"/>
      <c r="V27" s="407"/>
      <c r="W27" s="495"/>
      <c r="X27" s="432"/>
      <c r="Y27" s="433"/>
      <c r="Z27" s="408" t="s">
        <v>184</v>
      </c>
      <c r="AA27" s="409"/>
      <c r="AB27" s="409"/>
      <c r="AC27" s="409"/>
      <c r="AD27" s="409"/>
      <c r="AE27" s="409"/>
      <c r="AF27" s="409"/>
      <c r="AG27" s="410"/>
      <c r="AH27" s="405">
        <v>2</v>
      </c>
      <c r="AI27" s="406"/>
      <c r="AJ27" s="406"/>
      <c r="AK27" s="406"/>
      <c r="AL27" s="407"/>
      <c r="AM27" s="405" t="s">
        <v>185</v>
      </c>
      <c r="AN27" s="406"/>
      <c r="AO27" s="406"/>
      <c r="AP27" s="406"/>
      <c r="AQ27" s="406"/>
      <c r="AR27" s="407"/>
      <c r="AS27" s="405" t="s">
        <v>186</v>
      </c>
      <c r="AT27" s="406"/>
      <c r="AU27" s="406"/>
      <c r="AV27" s="406"/>
      <c r="AW27" s="406"/>
      <c r="AX27" s="465"/>
      <c r="AY27" s="489" t="s">
        <v>187</v>
      </c>
      <c r="AZ27" s="490"/>
      <c r="BA27" s="490"/>
      <c r="BB27" s="490"/>
      <c r="BC27" s="490"/>
      <c r="BD27" s="490"/>
      <c r="BE27" s="490"/>
      <c r="BF27" s="490"/>
      <c r="BG27" s="490"/>
      <c r="BH27" s="490"/>
      <c r="BI27" s="490"/>
      <c r="BJ27" s="490"/>
      <c r="BK27" s="490"/>
      <c r="BL27" s="490"/>
      <c r="BM27" s="491"/>
      <c r="BN27" s="486">
        <v>430618</v>
      </c>
      <c r="BO27" s="487"/>
      <c r="BP27" s="487"/>
      <c r="BQ27" s="487"/>
      <c r="BR27" s="487"/>
      <c r="BS27" s="487"/>
      <c r="BT27" s="487"/>
      <c r="BU27" s="488"/>
      <c r="BV27" s="486">
        <v>430616</v>
      </c>
      <c r="BW27" s="487"/>
      <c r="BX27" s="487"/>
      <c r="BY27" s="487"/>
      <c r="BZ27" s="487"/>
      <c r="CA27" s="487"/>
      <c r="CB27" s="487"/>
      <c r="CC27" s="488"/>
      <c r="CD27" s="193"/>
      <c r="CE27" s="484"/>
      <c r="CF27" s="484"/>
      <c r="CG27" s="484"/>
      <c r="CH27" s="484"/>
      <c r="CI27" s="484"/>
      <c r="CJ27" s="484"/>
      <c r="CK27" s="484"/>
      <c r="CL27" s="484"/>
      <c r="CM27" s="484"/>
      <c r="CN27" s="484"/>
      <c r="CO27" s="484"/>
      <c r="CP27" s="484"/>
      <c r="CQ27" s="484"/>
      <c r="CR27" s="484"/>
      <c r="CS27" s="485"/>
      <c r="CT27" s="449"/>
      <c r="CU27" s="450"/>
      <c r="CV27" s="450"/>
      <c r="CW27" s="450"/>
      <c r="CX27" s="450"/>
      <c r="CY27" s="450"/>
      <c r="CZ27" s="450"/>
      <c r="DA27" s="451"/>
      <c r="DB27" s="449"/>
      <c r="DC27" s="450"/>
      <c r="DD27" s="450"/>
      <c r="DE27" s="450"/>
      <c r="DF27" s="450"/>
      <c r="DG27" s="450"/>
      <c r="DH27" s="450"/>
      <c r="DI27" s="451"/>
    </row>
    <row r="28" spans="1:113" ht="18.75" customHeight="1" x14ac:dyDescent="0.15">
      <c r="A28" s="178"/>
      <c r="B28" s="431"/>
      <c r="C28" s="432"/>
      <c r="D28" s="433"/>
      <c r="E28" s="408" t="s">
        <v>188</v>
      </c>
      <c r="F28" s="409"/>
      <c r="G28" s="409"/>
      <c r="H28" s="409"/>
      <c r="I28" s="409"/>
      <c r="J28" s="409"/>
      <c r="K28" s="410"/>
      <c r="L28" s="405">
        <v>1</v>
      </c>
      <c r="M28" s="406"/>
      <c r="N28" s="406"/>
      <c r="O28" s="406"/>
      <c r="P28" s="407"/>
      <c r="Q28" s="405">
        <v>5610</v>
      </c>
      <c r="R28" s="406"/>
      <c r="S28" s="406"/>
      <c r="T28" s="406"/>
      <c r="U28" s="406"/>
      <c r="V28" s="407"/>
      <c r="W28" s="495"/>
      <c r="X28" s="432"/>
      <c r="Y28" s="433"/>
      <c r="Z28" s="408" t="s">
        <v>189</v>
      </c>
      <c r="AA28" s="409"/>
      <c r="AB28" s="409"/>
      <c r="AC28" s="409"/>
      <c r="AD28" s="409"/>
      <c r="AE28" s="409"/>
      <c r="AF28" s="409"/>
      <c r="AG28" s="410"/>
      <c r="AH28" s="405" t="s">
        <v>129</v>
      </c>
      <c r="AI28" s="406"/>
      <c r="AJ28" s="406"/>
      <c r="AK28" s="406"/>
      <c r="AL28" s="407"/>
      <c r="AM28" s="405" t="s">
        <v>129</v>
      </c>
      <c r="AN28" s="406"/>
      <c r="AO28" s="406"/>
      <c r="AP28" s="406"/>
      <c r="AQ28" s="406"/>
      <c r="AR28" s="407"/>
      <c r="AS28" s="405" t="s">
        <v>139</v>
      </c>
      <c r="AT28" s="406"/>
      <c r="AU28" s="406"/>
      <c r="AV28" s="406"/>
      <c r="AW28" s="406"/>
      <c r="AX28" s="465"/>
      <c r="AY28" s="469" t="s">
        <v>190</v>
      </c>
      <c r="AZ28" s="470"/>
      <c r="BA28" s="470"/>
      <c r="BB28" s="471"/>
      <c r="BC28" s="478" t="s">
        <v>48</v>
      </c>
      <c r="BD28" s="479"/>
      <c r="BE28" s="479"/>
      <c r="BF28" s="479"/>
      <c r="BG28" s="479"/>
      <c r="BH28" s="479"/>
      <c r="BI28" s="479"/>
      <c r="BJ28" s="479"/>
      <c r="BK28" s="479"/>
      <c r="BL28" s="479"/>
      <c r="BM28" s="480"/>
      <c r="BN28" s="481">
        <v>3913167</v>
      </c>
      <c r="BO28" s="482"/>
      <c r="BP28" s="482"/>
      <c r="BQ28" s="482"/>
      <c r="BR28" s="482"/>
      <c r="BS28" s="482"/>
      <c r="BT28" s="482"/>
      <c r="BU28" s="483"/>
      <c r="BV28" s="481">
        <v>3372300</v>
      </c>
      <c r="BW28" s="482"/>
      <c r="BX28" s="482"/>
      <c r="BY28" s="482"/>
      <c r="BZ28" s="482"/>
      <c r="CA28" s="482"/>
      <c r="CB28" s="482"/>
      <c r="CC28" s="483"/>
      <c r="CD28" s="191"/>
      <c r="CE28" s="484"/>
      <c r="CF28" s="484"/>
      <c r="CG28" s="484"/>
      <c r="CH28" s="484"/>
      <c r="CI28" s="484"/>
      <c r="CJ28" s="484"/>
      <c r="CK28" s="484"/>
      <c r="CL28" s="484"/>
      <c r="CM28" s="484"/>
      <c r="CN28" s="484"/>
      <c r="CO28" s="484"/>
      <c r="CP28" s="484"/>
      <c r="CQ28" s="484"/>
      <c r="CR28" s="484"/>
      <c r="CS28" s="485"/>
      <c r="CT28" s="449"/>
      <c r="CU28" s="450"/>
      <c r="CV28" s="450"/>
      <c r="CW28" s="450"/>
      <c r="CX28" s="450"/>
      <c r="CY28" s="450"/>
      <c r="CZ28" s="450"/>
      <c r="DA28" s="451"/>
      <c r="DB28" s="449"/>
      <c r="DC28" s="450"/>
      <c r="DD28" s="450"/>
      <c r="DE28" s="450"/>
      <c r="DF28" s="450"/>
      <c r="DG28" s="450"/>
      <c r="DH28" s="450"/>
      <c r="DI28" s="451"/>
    </row>
    <row r="29" spans="1:113" ht="18.75" customHeight="1" x14ac:dyDescent="0.15">
      <c r="A29" s="178"/>
      <c r="B29" s="431"/>
      <c r="C29" s="432"/>
      <c r="D29" s="433"/>
      <c r="E29" s="408" t="s">
        <v>191</v>
      </c>
      <c r="F29" s="409"/>
      <c r="G29" s="409"/>
      <c r="H29" s="409"/>
      <c r="I29" s="409"/>
      <c r="J29" s="409"/>
      <c r="K29" s="410"/>
      <c r="L29" s="405">
        <v>26</v>
      </c>
      <c r="M29" s="406"/>
      <c r="N29" s="406"/>
      <c r="O29" s="406"/>
      <c r="P29" s="407"/>
      <c r="Q29" s="405">
        <v>5280</v>
      </c>
      <c r="R29" s="406"/>
      <c r="S29" s="406"/>
      <c r="T29" s="406"/>
      <c r="U29" s="406"/>
      <c r="V29" s="407"/>
      <c r="W29" s="496"/>
      <c r="X29" s="497"/>
      <c r="Y29" s="498"/>
      <c r="Z29" s="408" t="s">
        <v>192</v>
      </c>
      <c r="AA29" s="409"/>
      <c r="AB29" s="409"/>
      <c r="AC29" s="409"/>
      <c r="AD29" s="409"/>
      <c r="AE29" s="409"/>
      <c r="AF29" s="409"/>
      <c r="AG29" s="410"/>
      <c r="AH29" s="405">
        <v>954</v>
      </c>
      <c r="AI29" s="406"/>
      <c r="AJ29" s="406"/>
      <c r="AK29" s="406"/>
      <c r="AL29" s="407"/>
      <c r="AM29" s="405">
        <v>2924612</v>
      </c>
      <c r="AN29" s="406"/>
      <c r="AO29" s="406"/>
      <c r="AP29" s="406"/>
      <c r="AQ29" s="406"/>
      <c r="AR29" s="407"/>
      <c r="AS29" s="405">
        <v>3066</v>
      </c>
      <c r="AT29" s="406"/>
      <c r="AU29" s="406"/>
      <c r="AV29" s="406"/>
      <c r="AW29" s="406"/>
      <c r="AX29" s="465"/>
      <c r="AY29" s="472"/>
      <c r="AZ29" s="473"/>
      <c r="BA29" s="473"/>
      <c r="BB29" s="474"/>
      <c r="BC29" s="466" t="s">
        <v>193</v>
      </c>
      <c r="BD29" s="467"/>
      <c r="BE29" s="467"/>
      <c r="BF29" s="467"/>
      <c r="BG29" s="467"/>
      <c r="BH29" s="467"/>
      <c r="BI29" s="467"/>
      <c r="BJ29" s="467"/>
      <c r="BK29" s="467"/>
      <c r="BL29" s="467"/>
      <c r="BM29" s="468"/>
      <c r="BN29" s="452" t="s">
        <v>139</v>
      </c>
      <c r="BO29" s="453"/>
      <c r="BP29" s="453"/>
      <c r="BQ29" s="453"/>
      <c r="BR29" s="453"/>
      <c r="BS29" s="453"/>
      <c r="BT29" s="453"/>
      <c r="BU29" s="454"/>
      <c r="BV29" s="452" t="s">
        <v>129</v>
      </c>
      <c r="BW29" s="453"/>
      <c r="BX29" s="453"/>
      <c r="BY29" s="453"/>
      <c r="BZ29" s="453"/>
      <c r="CA29" s="453"/>
      <c r="CB29" s="453"/>
      <c r="CC29" s="454"/>
      <c r="CD29" s="193"/>
      <c r="CE29" s="484"/>
      <c r="CF29" s="484"/>
      <c r="CG29" s="484"/>
      <c r="CH29" s="484"/>
      <c r="CI29" s="484"/>
      <c r="CJ29" s="484"/>
      <c r="CK29" s="484"/>
      <c r="CL29" s="484"/>
      <c r="CM29" s="484"/>
      <c r="CN29" s="484"/>
      <c r="CO29" s="484"/>
      <c r="CP29" s="484"/>
      <c r="CQ29" s="484"/>
      <c r="CR29" s="484"/>
      <c r="CS29" s="485"/>
      <c r="CT29" s="449"/>
      <c r="CU29" s="450"/>
      <c r="CV29" s="450"/>
      <c r="CW29" s="450"/>
      <c r="CX29" s="450"/>
      <c r="CY29" s="450"/>
      <c r="CZ29" s="450"/>
      <c r="DA29" s="451"/>
      <c r="DB29" s="449"/>
      <c r="DC29" s="450"/>
      <c r="DD29" s="450"/>
      <c r="DE29" s="450"/>
      <c r="DF29" s="450"/>
      <c r="DG29" s="450"/>
      <c r="DH29" s="450"/>
      <c r="DI29" s="451"/>
    </row>
    <row r="30" spans="1:113" ht="18.75" customHeight="1" thickBot="1" x14ac:dyDescent="0.2">
      <c r="A30" s="178"/>
      <c r="B30" s="434"/>
      <c r="C30" s="435"/>
      <c r="D30" s="436"/>
      <c r="E30" s="413"/>
      <c r="F30" s="414"/>
      <c r="G30" s="414"/>
      <c r="H30" s="414"/>
      <c r="I30" s="414"/>
      <c r="J30" s="414"/>
      <c r="K30" s="415"/>
      <c r="L30" s="416"/>
      <c r="M30" s="417"/>
      <c r="N30" s="417"/>
      <c r="O30" s="417"/>
      <c r="P30" s="418"/>
      <c r="Q30" s="416"/>
      <c r="R30" s="417"/>
      <c r="S30" s="417"/>
      <c r="T30" s="417"/>
      <c r="U30" s="417"/>
      <c r="V30" s="418"/>
      <c r="W30" s="419" t="s">
        <v>194</v>
      </c>
      <c r="X30" s="420"/>
      <c r="Y30" s="420"/>
      <c r="Z30" s="420"/>
      <c r="AA30" s="420"/>
      <c r="AB30" s="420"/>
      <c r="AC30" s="420"/>
      <c r="AD30" s="420"/>
      <c r="AE30" s="420"/>
      <c r="AF30" s="420"/>
      <c r="AG30" s="421"/>
      <c r="AH30" s="422">
        <v>99.5</v>
      </c>
      <c r="AI30" s="423"/>
      <c r="AJ30" s="423"/>
      <c r="AK30" s="423"/>
      <c r="AL30" s="423"/>
      <c r="AM30" s="423"/>
      <c r="AN30" s="423"/>
      <c r="AO30" s="423"/>
      <c r="AP30" s="423"/>
      <c r="AQ30" s="423"/>
      <c r="AR30" s="423"/>
      <c r="AS30" s="423"/>
      <c r="AT30" s="423"/>
      <c r="AU30" s="423"/>
      <c r="AV30" s="423"/>
      <c r="AW30" s="423"/>
      <c r="AX30" s="424"/>
      <c r="AY30" s="475"/>
      <c r="AZ30" s="476"/>
      <c r="BA30" s="476"/>
      <c r="BB30" s="477"/>
      <c r="BC30" s="425" t="s">
        <v>50</v>
      </c>
      <c r="BD30" s="426"/>
      <c r="BE30" s="426"/>
      <c r="BF30" s="426"/>
      <c r="BG30" s="426"/>
      <c r="BH30" s="426"/>
      <c r="BI30" s="426"/>
      <c r="BJ30" s="426"/>
      <c r="BK30" s="426"/>
      <c r="BL30" s="426"/>
      <c r="BM30" s="427"/>
      <c r="BN30" s="486">
        <v>8152331</v>
      </c>
      <c r="BO30" s="487"/>
      <c r="BP30" s="487"/>
      <c r="BQ30" s="487"/>
      <c r="BR30" s="487"/>
      <c r="BS30" s="487"/>
      <c r="BT30" s="487"/>
      <c r="BU30" s="488"/>
      <c r="BV30" s="486">
        <v>6400953</v>
      </c>
      <c r="BW30" s="487"/>
      <c r="BX30" s="487"/>
      <c r="BY30" s="487"/>
      <c r="BZ30" s="487"/>
      <c r="CA30" s="487"/>
      <c r="CB30" s="487"/>
      <c r="CC30" s="488"/>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411" t="s">
        <v>195</v>
      </c>
      <c r="D32" s="411"/>
      <c r="E32" s="411"/>
      <c r="F32" s="411"/>
      <c r="G32" s="411"/>
      <c r="H32" s="411"/>
      <c r="I32" s="411"/>
      <c r="J32" s="411"/>
      <c r="K32" s="411"/>
      <c r="L32" s="411"/>
      <c r="M32" s="411"/>
      <c r="N32" s="411"/>
      <c r="O32" s="411"/>
      <c r="P32" s="411"/>
      <c r="Q32" s="411"/>
      <c r="R32" s="411"/>
      <c r="S32" s="411"/>
      <c r="U32" s="412" t="s">
        <v>196</v>
      </c>
      <c r="V32" s="412"/>
      <c r="W32" s="412"/>
      <c r="X32" s="412"/>
      <c r="Y32" s="412"/>
      <c r="Z32" s="412"/>
      <c r="AA32" s="412"/>
      <c r="AB32" s="412"/>
      <c r="AC32" s="412"/>
      <c r="AD32" s="412"/>
      <c r="AE32" s="412"/>
      <c r="AF32" s="412"/>
      <c r="AG32" s="412"/>
      <c r="AH32" s="412"/>
      <c r="AI32" s="412"/>
      <c r="AJ32" s="412"/>
      <c r="AK32" s="412"/>
      <c r="AM32" s="412" t="s">
        <v>197</v>
      </c>
      <c r="AN32" s="412"/>
      <c r="AO32" s="412"/>
      <c r="AP32" s="412"/>
      <c r="AQ32" s="412"/>
      <c r="AR32" s="412"/>
      <c r="AS32" s="412"/>
      <c r="AT32" s="412"/>
      <c r="AU32" s="412"/>
      <c r="AV32" s="412"/>
      <c r="AW32" s="412"/>
      <c r="AX32" s="412"/>
      <c r="AY32" s="412"/>
      <c r="AZ32" s="412"/>
      <c r="BA32" s="412"/>
      <c r="BB32" s="412"/>
      <c r="BC32" s="412"/>
      <c r="BE32" s="412" t="s">
        <v>198</v>
      </c>
      <c r="BF32" s="412"/>
      <c r="BG32" s="412"/>
      <c r="BH32" s="412"/>
      <c r="BI32" s="412"/>
      <c r="BJ32" s="412"/>
      <c r="BK32" s="412"/>
      <c r="BL32" s="412"/>
      <c r="BM32" s="412"/>
      <c r="BN32" s="412"/>
      <c r="BO32" s="412"/>
      <c r="BP32" s="412"/>
      <c r="BQ32" s="412"/>
      <c r="BR32" s="412"/>
      <c r="BS32" s="412"/>
      <c r="BT32" s="412"/>
      <c r="BU32" s="412"/>
      <c r="BW32" s="412" t="s">
        <v>199</v>
      </c>
      <c r="BX32" s="412"/>
      <c r="BY32" s="412"/>
      <c r="BZ32" s="412"/>
      <c r="CA32" s="412"/>
      <c r="CB32" s="412"/>
      <c r="CC32" s="412"/>
      <c r="CD32" s="412"/>
      <c r="CE32" s="412"/>
      <c r="CF32" s="412"/>
      <c r="CG32" s="412"/>
      <c r="CH32" s="412"/>
      <c r="CI32" s="412"/>
      <c r="CJ32" s="412"/>
      <c r="CK32" s="412"/>
      <c r="CL32" s="412"/>
      <c r="CM32" s="412"/>
      <c r="CO32" s="412" t="s">
        <v>200</v>
      </c>
      <c r="CP32" s="412"/>
      <c r="CQ32" s="412"/>
      <c r="CR32" s="412"/>
      <c r="CS32" s="412"/>
      <c r="CT32" s="412"/>
      <c r="CU32" s="412"/>
      <c r="CV32" s="412"/>
      <c r="CW32" s="412"/>
      <c r="CX32" s="412"/>
      <c r="CY32" s="412"/>
      <c r="CZ32" s="412"/>
      <c r="DA32" s="412"/>
      <c r="DB32" s="412"/>
      <c r="DC32" s="412"/>
      <c r="DD32" s="412"/>
      <c r="DE32" s="412"/>
      <c r="DI32" s="201"/>
    </row>
    <row r="33" spans="1:113" ht="13.5" customHeight="1" x14ac:dyDescent="0.15">
      <c r="A33" s="178"/>
      <c r="B33" s="202"/>
      <c r="C33" s="404" t="s">
        <v>201</v>
      </c>
      <c r="D33" s="404"/>
      <c r="E33" s="403" t="s">
        <v>202</v>
      </c>
      <c r="F33" s="403"/>
      <c r="G33" s="403"/>
      <c r="H33" s="403"/>
      <c r="I33" s="403"/>
      <c r="J33" s="403"/>
      <c r="K33" s="403"/>
      <c r="L33" s="403"/>
      <c r="M33" s="403"/>
      <c r="N33" s="403"/>
      <c r="O33" s="403"/>
      <c r="P33" s="403"/>
      <c r="Q33" s="403"/>
      <c r="R33" s="403"/>
      <c r="S33" s="403"/>
      <c r="T33" s="203"/>
      <c r="U33" s="404" t="s">
        <v>203</v>
      </c>
      <c r="V33" s="404"/>
      <c r="W33" s="403" t="s">
        <v>204</v>
      </c>
      <c r="X33" s="403"/>
      <c r="Y33" s="403"/>
      <c r="Z33" s="403"/>
      <c r="AA33" s="403"/>
      <c r="AB33" s="403"/>
      <c r="AC33" s="403"/>
      <c r="AD33" s="403"/>
      <c r="AE33" s="403"/>
      <c r="AF33" s="403"/>
      <c r="AG33" s="403"/>
      <c r="AH33" s="403"/>
      <c r="AI33" s="403"/>
      <c r="AJ33" s="403"/>
      <c r="AK33" s="403"/>
      <c r="AL33" s="203"/>
      <c r="AM33" s="404" t="s">
        <v>201</v>
      </c>
      <c r="AN33" s="404"/>
      <c r="AO33" s="403" t="s">
        <v>205</v>
      </c>
      <c r="AP33" s="403"/>
      <c r="AQ33" s="403"/>
      <c r="AR33" s="403"/>
      <c r="AS33" s="403"/>
      <c r="AT33" s="403"/>
      <c r="AU33" s="403"/>
      <c r="AV33" s="403"/>
      <c r="AW33" s="403"/>
      <c r="AX33" s="403"/>
      <c r="AY33" s="403"/>
      <c r="AZ33" s="403"/>
      <c r="BA33" s="403"/>
      <c r="BB33" s="403"/>
      <c r="BC33" s="403"/>
      <c r="BD33" s="204"/>
      <c r="BE33" s="403" t="s">
        <v>206</v>
      </c>
      <c r="BF33" s="403"/>
      <c r="BG33" s="403" t="s">
        <v>207</v>
      </c>
      <c r="BH33" s="403"/>
      <c r="BI33" s="403"/>
      <c r="BJ33" s="403"/>
      <c r="BK33" s="403"/>
      <c r="BL33" s="403"/>
      <c r="BM33" s="403"/>
      <c r="BN33" s="403"/>
      <c r="BO33" s="403"/>
      <c r="BP33" s="403"/>
      <c r="BQ33" s="403"/>
      <c r="BR33" s="403"/>
      <c r="BS33" s="403"/>
      <c r="BT33" s="403"/>
      <c r="BU33" s="403"/>
      <c r="BV33" s="204"/>
      <c r="BW33" s="404" t="s">
        <v>206</v>
      </c>
      <c r="BX33" s="404"/>
      <c r="BY33" s="403" t="s">
        <v>208</v>
      </c>
      <c r="BZ33" s="403"/>
      <c r="CA33" s="403"/>
      <c r="CB33" s="403"/>
      <c r="CC33" s="403"/>
      <c r="CD33" s="403"/>
      <c r="CE33" s="403"/>
      <c r="CF33" s="403"/>
      <c r="CG33" s="403"/>
      <c r="CH33" s="403"/>
      <c r="CI33" s="403"/>
      <c r="CJ33" s="403"/>
      <c r="CK33" s="403"/>
      <c r="CL33" s="403"/>
      <c r="CM33" s="403"/>
      <c r="CN33" s="203"/>
      <c r="CO33" s="404" t="s">
        <v>209</v>
      </c>
      <c r="CP33" s="404"/>
      <c r="CQ33" s="403" t="s">
        <v>210</v>
      </c>
      <c r="CR33" s="403"/>
      <c r="CS33" s="403"/>
      <c r="CT33" s="403"/>
      <c r="CU33" s="403"/>
      <c r="CV33" s="403"/>
      <c r="CW33" s="403"/>
      <c r="CX33" s="403"/>
      <c r="CY33" s="403"/>
      <c r="CZ33" s="403"/>
      <c r="DA33" s="403"/>
      <c r="DB33" s="403"/>
      <c r="DC33" s="403"/>
      <c r="DD33" s="403"/>
      <c r="DE33" s="403"/>
      <c r="DF33" s="203"/>
      <c r="DG33" s="402" t="s">
        <v>211</v>
      </c>
      <c r="DH33" s="402"/>
      <c r="DI33" s="205"/>
    </row>
    <row r="34" spans="1:113" ht="32.25" customHeight="1" x14ac:dyDescent="0.15">
      <c r="A34" s="178"/>
      <c r="B34" s="202"/>
      <c r="C34" s="400">
        <f>IF(E34="","",1)</f>
        <v>1</v>
      </c>
      <c r="D34" s="400"/>
      <c r="E34" s="401" t="str">
        <f>IF('各会計、関係団体の財政状況及び健全化判断比率'!B7="","",'各会計、関係団体の財政状況及び健全化判断比率'!B7)</f>
        <v>一般会計</v>
      </c>
      <c r="F34" s="401"/>
      <c r="G34" s="401"/>
      <c r="H34" s="401"/>
      <c r="I34" s="401"/>
      <c r="J34" s="401"/>
      <c r="K34" s="401"/>
      <c r="L34" s="401"/>
      <c r="M34" s="401"/>
      <c r="N34" s="401"/>
      <c r="O34" s="401"/>
      <c r="P34" s="401"/>
      <c r="Q34" s="401"/>
      <c r="R34" s="401"/>
      <c r="S34" s="401"/>
      <c r="T34" s="178"/>
      <c r="U34" s="400">
        <f>IF(W34="","",MAX(C34:D43)+1)</f>
        <v>2</v>
      </c>
      <c r="V34" s="400"/>
      <c r="W34" s="401" t="str">
        <f>IF('各会計、関係団体の財政状況及び健全化判断比率'!B28="","",'各会計、関係団体の財政状況及び健全化判断比率'!B28)</f>
        <v>国民健康保険特別会計</v>
      </c>
      <c r="X34" s="401"/>
      <c r="Y34" s="401"/>
      <c r="Z34" s="401"/>
      <c r="AA34" s="401"/>
      <c r="AB34" s="401"/>
      <c r="AC34" s="401"/>
      <c r="AD34" s="401"/>
      <c r="AE34" s="401"/>
      <c r="AF34" s="401"/>
      <c r="AG34" s="401"/>
      <c r="AH34" s="401"/>
      <c r="AI34" s="401"/>
      <c r="AJ34" s="401"/>
      <c r="AK34" s="401"/>
      <c r="AL34" s="178"/>
      <c r="AM34" s="400">
        <f>IF(AO34="","",MAX(C34:D43,U34:V43)+1)</f>
        <v>6</v>
      </c>
      <c r="AN34" s="400"/>
      <c r="AO34" s="401" t="str">
        <f>IF('各会計、関係団体の財政状況及び健全化判断比率'!B32="","",'各会計、関係団体の財政状況及び健全化判断比率'!B32)</f>
        <v>下水道事業会計</v>
      </c>
      <c r="AP34" s="401"/>
      <c r="AQ34" s="401"/>
      <c r="AR34" s="401"/>
      <c r="AS34" s="401"/>
      <c r="AT34" s="401"/>
      <c r="AU34" s="401"/>
      <c r="AV34" s="401"/>
      <c r="AW34" s="401"/>
      <c r="AX34" s="401"/>
      <c r="AY34" s="401"/>
      <c r="AZ34" s="401"/>
      <c r="BA34" s="401"/>
      <c r="BB34" s="401"/>
      <c r="BC34" s="401"/>
      <c r="BD34" s="178"/>
      <c r="BE34" s="400" t="str">
        <f>IF(BG34="","",MAX(C34:D43,U34:V43,AM34:AN43)+1)</f>
        <v/>
      </c>
      <c r="BF34" s="400"/>
      <c r="BG34" s="401"/>
      <c r="BH34" s="401"/>
      <c r="BI34" s="401"/>
      <c r="BJ34" s="401"/>
      <c r="BK34" s="401"/>
      <c r="BL34" s="401"/>
      <c r="BM34" s="401"/>
      <c r="BN34" s="401"/>
      <c r="BO34" s="401"/>
      <c r="BP34" s="401"/>
      <c r="BQ34" s="401"/>
      <c r="BR34" s="401"/>
      <c r="BS34" s="401"/>
      <c r="BT34" s="401"/>
      <c r="BU34" s="401"/>
      <c r="BV34" s="178"/>
      <c r="BW34" s="400">
        <f>IF(BY34="","",MAX(C34:D43,U34:V43,AM34:AN43,BE34:BF43)+1)</f>
        <v>7</v>
      </c>
      <c r="BX34" s="400"/>
      <c r="BY34" s="401" t="str">
        <f>IF('各会計、関係団体の財政状況及び健全化判断比率'!B68="","",'各会計、関係団体の財政状況及び健全化判断比率'!B68)</f>
        <v>柳泉園組合</v>
      </c>
      <c r="BZ34" s="401"/>
      <c r="CA34" s="401"/>
      <c r="CB34" s="401"/>
      <c r="CC34" s="401"/>
      <c r="CD34" s="401"/>
      <c r="CE34" s="401"/>
      <c r="CF34" s="401"/>
      <c r="CG34" s="401"/>
      <c r="CH34" s="401"/>
      <c r="CI34" s="401"/>
      <c r="CJ34" s="401"/>
      <c r="CK34" s="401"/>
      <c r="CL34" s="401"/>
      <c r="CM34" s="401"/>
      <c r="CN34" s="178"/>
      <c r="CO34" s="400">
        <f>IF(CQ34="","",MAX(C34:D43,U34:V43,AM34:AN43,BE34:BF43,BW34:BX43)+1)</f>
        <v>15</v>
      </c>
      <c r="CP34" s="400"/>
      <c r="CQ34" s="401" t="str">
        <f>IF('各会計、関係団体の財政状況及び健全化判断比率'!BS7="","",'各会計、関係団体の財政状況及び健全化判断比率'!BS7)</f>
        <v>西東京市土地開発公社</v>
      </c>
      <c r="CR34" s="401"/>
      <c r="CS34" s="401"/>
      <c r="CT34" s="401"/>
      <c r="CU34" s="401"/>
      <c r="CV34" s="401"/>
      <c r="CW34" s="401"/>
      <c r="CX34" s="401"/>
      <c r="CY34" s="401"/>
      <c r="CZ34" s="401"/>
      <c r="DA34" s="401"/>
      <c r="DB34" s="401"/>
      <c r="DC34" s="401"/>
      <c r="DD34" s="401"/>
      <c r="DE34" s="401"/>
      <c r="DG34" s="398" t="str">
        <f>IF('各会計、関係団体の財政状況及び健全化判断比率'!BR7="","",'各会計、関係団体の財政状況及び健全化判断比率'!BR7)</f>
        <v>〇</v>
      </c>
      <c r="DH34" s="398"/>
      <c r="DI34" s="205"/>
    </row>
    <row r="35" spans="1:113" ht="32.25" customHeight="1" x14ac:dyDescent="0.15">
      <c r="A35" s="178"/>
      <c r="B35" s="202"/>
      <c r="C35" s="400" t="str">
        <f>IF(E35="","",C34+1)</f>
        <v/>
      </c>
      <c r="D35" s="400"/>
      <c r="E35" s="401" t="str">
        <f>IF('各会計、関係団体の財政状況及び健全化判断比率'!B8="","",'各会計、関係団体の財政状況及び健全化判断比率'!B8)</f>
        <v/>
      </c>
      <c r="F35" s="401"/>
      <c r="G35" s="401"/>
      <c r="H35" s="401"/>
      <c r="I35" s="401"/>
      <c r="J35" s="401"/>
      <c r="K35" s="401"/>
      <c r="L35" s="401"/>
      <c r="M35" s="401"/>
      <c r="N35" s="401"/>
      <c r="O35" s="401"/>
      <c r="P35" s="401"/>
      <c r="Q35" s="401"/>
      <c r="R35" s="401"/>
      <c r="S35" s="401"/>
      <c r="T35" s="178"/>
      <c r="U35" s="400">
        <f>IF(W35="","",U34+1)</f>
        <v>3</v>
      </c>
      <c r="V35" s="400"/>
      <c r="W35" s="401" t="str">
        <f>IF('各会計、関係団体の財政状況及び健全化判断比率'!B29="","",'各会計、関係団体の財政状況及び健全化判断比率'!B29)</f>
        <v>駐車場事業特別会計</v>
      </c>
      <c r="X35" s="401"/>
      <c r="Y35" s="401"/>
      <c r="Z35" s="401"/>
      <c r="AA35" s="401"/>
      <c r="AB35" s="401"/>
      <c r="AC35" s="401"/>
      <c r="AD35" s="401"/>
      <c r="AE35" s="401"/>
      <c r="AF35" s="401"/>
      <c r="AG35" s="401"/>
      <c r="AH35" s="401"/>
      <c r="AI35" s="401"/>
      <c r="AJ35" s="401"/>
      <c r="AK35" s="401"/>
      <c r="AL35" s="178"/>
      <c r="AM35" s="400" t="str">
        <f t="shared" ref="AM35:AM43" si="0">IF(AO35="","",AM34+1)</f>
        <v/>
      </c>
      <c r="AN35" s="400"/>
      <c r="AO35" s="401"/>
      <c r="AP35" s="401"/>
      <c r="AQ35" s="401"/>
      <c r="AR35" s="401"/>
      <c r="AS35" s="401"/>
      <c r="AT35" s="401"/>
      <c r="AU35" s="401"/>
      <c r="AV35" s="401"/>
      <c r="AW35" s="401"/>
      <c r="AX35" s="401"/>
      <c r="AY35" s="401"/>
      <c r="AZ35" s="401"/>
      <c r="BA35" s="401"/>
      <c r="BB35" s="401"/>
      <c r="BC35" s="401"/>
      <c r="BD35" s="178"/>
      <c r="BE35" s="400" t="str">
        <f t="shared" ref="BE35:BE43" si="1">IF(BG35="","",BE34+1)</f>
        <v/>
      </c>
      <c r="BF35" s="400"/>
      <c r="BG35" s="401"/>
      <c r="BH35" s="401"/>
      <c r="BI35" s="401"/>
      <c r="BJ35" s="401"/>
      <c r="BK35" s="401"/>
      <c r="BL35" s="401"/>
      <c r="BM35" s="401"/>
      <c r="BN35" s="401"/>
      <c r="BO35" s="401"/>
      <c r="BP35" s="401"/>
      <c r="BQ35" s="401"/>
      <c r="BR35" s="401"/>
      <c r="BS35" s="401"/>
      <c r="BT35" s="401"/>
      <c r="BU35" s="401"/>
      <c r="BV35" s="178"/>
      <c r="BW35" s="400">
        <f t="shared" ref="BW35:BW43" si="2">IF(BY35="","",BW34+1)</f>
        <v>8</v>
      </c>
      <c r="BX35" s="400"/>
      <c r="BY35" s="401" t="str">
        <f>IF('各会計、関係団体の財政状況及び健全化判断比率'!B69="","",'各会計、関係団体の財政状況及び健全化判断比率'!B69)</f>
        <v>東京たま広域資源循環組合</v>
      </c>
      <c r="BZ35" s="401"/>
      <c r="CA35" s="401"/>
      <c r="CB35" s="401"/>
      <c r="CC35" s="401"/>
      <c r="CD35" s="401"/>
      <c r="CE35" s="401"/>
      <c r="CF35" s="401"/>
      <c r="CG35" s="401"/>
      <c r="CH35" s="401"/>
      <c r="CI35" s="401"/>
      <c r="CJ35" s="401"/>
      <c r="CK35" s="401"/>
      <c r="CL35" s="401"/>
      <c r="CM35" s="401"/>
      <c r="CN35" s="178"/>
      <c r="CO35" s="400" t="str">
        <f t="shared" ref="CO35:CO43" si="3">IF(CQ35="","",CO34+1)</f>
        <v/>
      </c>
      <c r="CP35" s="400"/>
      <c r="CQ35" s="401" t="str">
        <f>IF('各会計、関係団体の財政状況及び健全化判断比率'!BS8="","",'各会計、関係団体の財政状況及び健全化判断比率'!BS8)</f>
        <v/>
      </c>
      <c r="CR35" s="401"/>
      <c r="CS35" s="401"/>
      <c r="CT35" s="401"/>
      <c r="CU35" s="401"/>
      <c r="CV35" s="401"/>
      <c r="CW35" s="401"/>
      <c r="CX35" s="401"/>
      <c r="CY35" s="401"/>
      <c r="CZ35" s="401"/>
      <c r="DA35" s="401"/>
      <c r="DB35" s="401"/>
      <c r="DC35" s="401"/>
      <c r="DD35" s="401"/>
      <c r="DE35" s="401"/>
      <c r="DG35" s="398" t="str">
        <f>IF('各会計、関係団体の財政状況及び健全化判断比率'!BR8="","",'各会計、関係団体の財政状況及び健全化判断比率'!BR8)</f>
        <v/>
      </c>
      <c r="DH35" s="398"/>
      <c r="DI35" s="205"/>
    </row>
    <row r="36" spans="1:113" ht="32.25" customHeight="1" x14ac:dyDescent="0.15">
      <c r="A36" s="178"/>
      <c r="B36" s="202"/>
      <c r="C36" s="400" t="str">
        <f>IF(E36="","",C35+1)</f>
        <v/>
      </c>
      <c r="D36" s="400"/>
      <c r="E36" s="401" t="str">
        <f>IF('各会計、関係団体の財政状況及び健全化判断比率'!B9="","",'各会計、関係団体の財政状況及び健全化判断比率'!B9)</f>
        <v/>
      </c>
      <c r="F36" s="401"/>
      <c r="G36" s="401"/>
      <c r="H36" s="401"/>
      <c r="I36" s="401"/>
      <c r="J36" s="401"/>
      <c r="K36" s="401"/>
      <c r="L36" s="401"/>
      <c r="M36" s="401"/>
      <c r="N36" s="401"/>
      <c r="O36" s="401"/>
      <c r="P36" s="401"/>
      <c r="Q36" s="401"/>
      <c r="R36" s="401"/>
      <c r="S36" s="401"/>
      <c r="T36" s="178"/>
      <c r="U36" s="400">
        <f t="shared" ref="U36:U43" si="4">IF(W36="","",U35+1)</f>
        <v>4</v>
      </c>
      <c r="V36" s="400"/>
      <c r="W36" s="401" t="str">
        <f>IF('各会計、関係団体の財政状況及び健全化判断比率'!B30="","",'各会計、関係団体の財政状況及び健全化判断比率'!B30)</f>
        <v>介護保険特別会計</v>
      </c>
      <c r="X36" s="401"/>
      <c r="Y36" s="401"/>
      <c r="Z36" s="401"/>
      <c r="AA36" s="401"/>
      <c r="AB36" s="401"/>
      <c r="AC36" s="401"/>
      <c r="AD36" s="401"/>
      <c r="AE36" s="401"/>
      <c r="AF36" s="401"/>
      <c r="AG36" s="401"/>
      <c r="AH36" s="401"/>
      <c r="AI36" s="401"/>
      <c r="AJ36" s="401"/>
      <c r="AK36" s="401"/>
      <c r="AL36" s="178"/>
      <c r="AM36" s="400" t="str">
        <f t="shared" si="0"/>
        <v/>
      </c>
      <c r="AN36" s="400"/>
      <c r="AO36" s="401"/>
      <c r="AP36" s="401"/>
      <c r="AQ36" s="401"/>
      <c r="AR36" s="401"/>
      <c r="AS36" s="401"/>
      <c r="AT36" s="401"/>
      <c r="AU36" s="401"/>
      <c r="AV36" s="401"/>
      <c r="AW36" s="401"/>
      <c r="AX36" s="401"/>
      <c r="AY36" s="401"/>
      <c r="AZ36" s="401"/>
      <c r="BA36" s="401"/>
      <c r="BB36" s="401"/>
      <c r="BC36" s="401"/>
      <c r="BD36" s="178"/>
      <c r="BE36" s="400" t="str">
        <f t="shared" si="1"/>
        <v/>
      </c>
      <c r="BF36" s="400"/>
      <c r="BG36" s="401"/>
      <c r="BH36" s="401"/>
      <c r="BI36" s="401"/>
      <c r="BJ36" s="401"/>
      <c r="BK36" s="401"/>
      <c r="BL36" s="401"/>
      <c r="BM36" s="401"/>
      <c r="BN36" s="401"/>
      <c r="BO36" s="401"/>
      <c r="BP36" s="401"/>
      <c r="BQ36" s="401"/>
      <c r="BR36" s="401"/>
      <c r="BS36" s="401"/>
      <c r="BT36" s="401"/>
      <c r="BU36" s="401"/>
      <c r="BV36" s="178"/>
      <c r="BW36" s="400">
        <f t="shared" si="2"/>
        <v>9</v>
      </c>
      <c r="BX36" s="400"/>
      <c r="BY36" s="401" t="str">
        <f>IF('各会計、関係団体の財政状況及び健全化判断比率'!B70="","",'各会計、関係団体の財政状況及び健全化判断比率'!B70)</f>
        <v>東京市町村総合事務組合（一般会計）</v>
      </c>
      <c r="BZ36" s="401"/>
      <c r="CA36" s="401"/>
      <c r="CB36" s="401"/>
      <c r="CC36" s="401"/>
      <c r="CD36" s="401"/>
      <c r="CE36" s="401"/>
      <c r="CF36" s="401"/>
      <c r="CG36" s="401"/>
      <c r="CH36" s="401"/>
      <c r="CI36" s="401"/>
      <c r="CJ36" s="401"/>
      <c r="CK36" s="401"/>
      <c r="CL36" s="401"/>
      <c r="CM36" s="401"/>
      <c r="CN36" s="178"/>
      <c r="CO36" s="400" t="str">
        <f t="shared" si="3"/>
        <v/>
      </c>
      <c r="CP36" s="400"/>
      <c r="CQ36" s="401" t="str">
        <f>IF('各会計、関係団体の財政状況及び健全化判断比率'!BS9="","",'各会計、関係団体の財政状況及び健全化判断比率'!BS9)</f>
        <v/>
      </c>
      <c r="CR36" s="401"/>
      <c r="CS36" s="401"/>
      <c r="CT36" s="401"/>
      <c r="CU36" s="401"/>
      <c r="CV36" s="401"/>
      <c r="CW36" s="401"/>
      <c r="CX36" s="401"/>
      <c r="CY36" s="401"/>
      <c r="CZ36" s="401"/>
      <c r="DA36" s="401"/>
      <c r="DB36" s="401"/>
      <c r="DC36" s="401"/>
      <c r="DD36" s="401"/>
      <c r="DE36" s="401"/>
      <c r="DG36" s="398" t="str">
        <f>IF('各会計、関係団体の財政状況及び健全化判断比率'!BR9="","",'各会計、関係団体の財政状況及び健全化判断比率'!BR9)</f>
        <v/>
      </c>
      <c r="DH36" s="398"/>
      <c r="DI36" s="205"/>
    </row>
    <row r="37" spans="1:113" ht="32.25" customHeight="1" x14ac:dyDescent="0.15">
      <c r="A37" s="178"/>
      <c r="B37" s="202"/>
      <c r="C37" s="400" t="str">
        <f>IF(E37="","",C36+1)</f>
        <v/>
      </c>
      <c r="D37" s="400"/>
      <c r="E37" s="401" t="str">
        <f>IF('各会計、関係団体の財政状況及び健全化判断比率'!B10="","",'各会計、関係団体の財政状況及び健全化判断比率'!B10)</f>
        <v/>
      </c>
      <c r="F37" s="401"/>
      <c r="G37" s="401"/>
      <c r="H37" s="401"/>
      <c r="I37" s="401"/>
      <c r="J37" s="401"/>
      <c r="K37" s="401"/>
      <c r="L37" s="401"/>
      <c r="M37" s="401"/>
      <c r="N37" s="401"/>
      <c r="O37" s="401"/>
      <c r="P37" s="401"/>
      <c r="Q37" s="401"/>
      <c r="R37" s="401"/>
      <c r="S37" s="401"/>
      <c r="T37" s="178"/>
      <c r="U37" s="400">
        <f t="shared" si="4"/>
        <v>5</v>
      </c>
      <c r="V37" s="400"/>
      <c r="W37" s="401" t="str">
        <f>IF('各会計、関係団体の財政状況及び健全化判断比率'!B31="","",'各会計、関係団体の財政状況及び健全化判断比率'!B31)</f>
        <v>後期高齢者医療特別会計</v>
      </c>
      <c r="X37" s="401"/>
      <c r="Y37" s="401"/>
      <c r="Z37" s="401"/>
      <c r="AA37" s="401"/>
      <c r="AB37" s="401"/>
      <c r="AC37" s="401"/>
      <c r="AD37" s="401"/>
      <c r="AE37" s="401"/>
      <c r="AF37" s="401"/>
      <c r="AG37" s="401"/>
      <c r="AH37" s="401"/>
      <c r="AI37" s="401"/>
      <c r="AJ37" s="401"/>
      <c r="AK37" s="401"/>
      <c r="AL37" s="178"/>
      <c r="AM37" s="400" t="str">
        <f t="shared" si="0"/>
        <v/>
      </c>
      <c r="AN37" s="400"/>
      <c r="AO37" s="401"/>
      <c r="AP37" s="401"/>
      <c r="AQ37" s="401"/>
      <c r="AR37" s="401"/>
      <c r="AS37" s="401"/>
      <c r="AT37" s="401"/>
      <c r="AU37" s="401"/>
      <c r="AV37" s="401"/>
      <c r="AW37" s="401"/>
      <c r="AX37" s="401"/>
      <c r="AY37" s="401"/>
      <c r="AZ37" s="401"/>
      <c r="BA37" s="401"/>
      <c r="BB37" s="401"/>
      <c r="BC37" s="401"/>
      <c r="BD37" s="178"/>
      <c r="BE37" s="400" t="str">
        <f t="shared" si="1"/>
        <v/>
      </c>
      <c r="BF37" s="400"/>
      <c r="BG37" s="401"/>
      <c r="BH37" s="401"/>
      <c r="BI37" s="401"/>
      <c r="BJ37" s="401"/>
      <c r="BK37" s="401"/>
      <c r="BL37" s="401"/>
      <c r="BM37" s="401"/>
      <c r="BN37" s="401"/>
      <c r="BO37" s="401"/>
      <c r="BP37" s="401"/>
      <c r="BQ37" s="401"/>
      <c r="BR37" s="401"/>
      <c r="BS37" s="401"/>
      <c r="BT37" s="401"/>
      <c r="BU37" s="401"/>
      <c r="BV37" s="178"/>
      <c r="BW37" s="400">
        <f t="shared" si="2"/>
        <v>10</v>
      </c>
      <c r="BX37" s="400"/>
      <c r="BY37" s="401" t="str">
        <f>IF('各会計、関係団体の財政状況及び健全化判断比率'!B71="","",'各会計、関係団体の財政状況及び健全化判断比率'!B71)</f>
        <v>東京市町村総合事務組合（東京都市町村民交通災害共済事業特別会計）</v>
      </c>
      <c r="BZ37" s="401"/>
      <c r="CA37" s="401"/>
      <c r="CB37" s="401"/>
      <c r="CC37" s="401"/>
      <c r="CD37" s="401"/>
      <c r="CE37" s="401"/>
      <c r="CF37" s="401"/>
      <c r="CG37" s="401"/>
      <c r="CH37" s="401"/>
      <c r="CI37" s="401"/>
      <c r="CJ37" s="401"/>
      <c r="CK37" s="401"/>
      <c r="CL37" s="401"/>
      <c r="CM37" s="401"/>
      <c r="CN37" s="178"/>
      <c r="CO37" s="400" t="str">
        <f t="shared" si="3"/>
        <v/>
      </c>
      <c r="CP37" s="400"/>
      <c r="CQ37" s="401" t="str">
        <f>IF('各会計、関係団体の財政状況及び健全化判断比率'!BS10="","",'各会計、関係団体の財政状況及び健全化判断比率'!BS10)</f>
        <v/>
      </c>
      <c r="CR37" s="401"/>
      <c r="CS37" s="401"/>
      <c r="CT37" s="401"/>
      <c r="CU37" s="401"/>
      <c r="CV37" s="401"/>
      <c r="CW37" s="401"/>
      <c r="CX37" s="401"/>
      <c r="CY37" s="401"/>
      <c r="CZ37" s="401"/>
      <c r="DA37" s="401"/>
      <c r="DB37" s="401"/>
      <c r="DC37" s="401"/>
      <c r="DD37" s="401"/>
      <c r="DE37" s="401"/>
      <c r="DG37" s="398" t="str">
        <f>IF('各会計、関係団体の財政状況及び健全化判断比率'!BR10="","",'各会計、関係団体の財政状況及び健全化判断比率'!BR10)</f>
        <v/>
      </c>
      <c r="DH37" s="398"/>
      <c r="DI37" s="205"/>
    </row>
    <row r="38" spans="1:113" ht="32.25" customHeight="1" x14ac:dyDescent="0.15">
      <c r="A38" s="178"/>
      <c r="B38" s="202"/>
      <c r="C38" s="400" t="str">
        <f t="shared" ref="C38:C43" si="5">IF(E38="","",C37+1)</f>
        <v/>
      </c>
      <c r="D38" s="400"/>
      <c r="E38" s="401" t="str">
        <f>IF('各会計、関係団体の財政状況及び健全化判断比率'!B11="","",'各会計、関係団体の財政状況及び健全化判断比率'!B11)</f>
        <v/>
      </c>
      <c r="F38" s="401"/>
      <c r="G38" s="401"/>
      <c r="H38" s="401"/>
      <c r="I38" s="401"/>
      <c r="J38" s="401"/>
      <c r="K38" s="401"/>
      <c r="L38" s="401"/>
      <c r="M38" s="401"/>
      <c r="N38" s="401"/>
      <c r="O38" s="401"/>
      <c r="P38" s="401"/>
      <c r="Q38" s="401"/>
      <c r="R38" s="401"/>
      <c r="S38" s="401"/>
      <c r="T38" s="178"/>
      <c r="U38" s="400" t="str">
        <f t="shared" si="4"/>
        <v/>
      </c>
      <c r="V38" s="400"/>
      <c r="W38" s="401"/>
      <c r="X38" s="401"/>
      <c r="Y38" s="401"/>
      <c r="Z38" s="401"/>
      <c r="AA38" s="401"/>
      <c r="AB38" s="401"/>
      <c r="AC38" s="401"/>
      <c r="AD38" s="401"/>
      <c r="AE38" s="401"/>
      <c r="AF38" s="401"/>
      <c r="AG38" s="401"/>
      <c r="AH38" s="401"/>
      <c r="AI38" s="401"/>
      <c r="AJ38" s="401"/>
      <c r="AK38" s="401"/>
      <c r="AL38" s="178"/>
      <c r="AM38" s="400" t="str">
        <f t="shared" si="0"/>
        <v/>
      </c>
      <c r="AN38" s="400"/>
      <c r="AO38" s="401"/>
      <c r="AP38" s="401"/>
      <c r="AQ38" s="401"/>
      <c r="AR38" s="401"/>
      <c r="AS38" s="401"/>
      <c r="AT38" s="401"/>
      <c r="AU38" s="401"/>
      <c r="AV38" s="401"/>
      <c r="AW38" s="401"/>
      <c r="AX38" s="401"/>
      <c r="AY38" s="401"/>
      <c r="AZ38" s="401"/>
      <c r="BA38" s="401"/>
      <c r="BB38" s="401"/>
      <c r="BC38" s="401"/>
      <c r="BD38" s="178"/>
      <c r="BE38" s="400" t="str">
        <f t="shared" si="1"/>
        <v/>
      </c>
      <c r="BF38" s="400"/>
      <c r="BG38" s="401"/>
      <c r="BH38" s="401"/>
      <c r="BI38" s="401"/>
      <c r="BJ38" s="401"/>
      <c r="BK38" s="401"/>
      <c r="BL38" s="401"/>
      <c r="BM38" s="401"/>
      <c r="BN38" s="401"/>
      <c r="BO38" s="401"/>
      <c r="BP38" s="401"/>
      <c r="BQ38" s="401"/>
      <c r="BR38" s="401"/>
      <c r="BS38" s="401"/>
      <c r="BT38" s="401"/>
      <c r="BU38" s="401"/>
      <c r="BV38" s="178"/>
      <c r="BW38" s="400">
        <f t="shared" si="2"/>
        <v>11</v>
      </c>
      <c r="BX38" s="400"/>
      <c r="BY38" s="401" t="str">
        <f>IF('各会計、関係団体の財政状況及び健全化判断比率'!B72="","",'各会計、関係団体の財政状況及び健全化判断比率'!B72)</f>
        <v>多摩六都科学館組合</v>
      </c>
      <c r="BZ38" s="401"/>
      <c r="CA38" s="401"/>
      <c r="CB38" s="401"/>
      <c r="CC38" s="401"/>
      <c r="CD38" s="401"/>
      <c r="CE38" s="401"/>
      <c r="CF38" s="401"/>
      <c r="CG38" s="401"/>
      <c r="CH38" s="401"/>
      <c r="CI38" s="401"/>
      <c r="CJ38" s="401"/>
      <c r="CK38" s="401"/>
      <c r="CL38" s="401"/>
      <c r="CM38" s="401"/>
      <c r="CN38" s="178"/>
      <c r="CO38" s="400" t="str">
        <f t="shared" si="3"/>
        <v/>
      </c>
      <c r="CP38" s="400"/>
      <c r="CQ38" s="401" t="str">
        <f>IF('各会計、関係団体の財政状況及び健全化判断比率'!BS11="","",'各会計、関係団体の財政状況及び健全化判断比率'!BS11)</f>
        <v/>
      </c>
      <c r="CR38" s="401"/>
      <c r="CS38" s="401"/>
      <c r="CT38" s="401"/>
      <c r="CU38" s="401"/>
      <c r="CV38" s="401"/>
      <c r="CW38" s="401"/>
      <c r="CX38" s="401"/>
      <c r="CY38" s="401"/>
      <c r="CZ38" s="401"/>
      <c r="DA38" s="401"/>
      <c r="DB38" s="401"/>
      <c r="DC38" s="401"/>
      <c r="DD38" s="401"/>
      <c r="DE38" s="401"/>
      <c r="DG38" s="398" t="str">
        <f>IF('各会計、関係団体の財政状況及び健全化判断比率'!BR11="","",'各会計、関係団体の財政状況及び健全化判断比率'!BR11)</f>
        <v/>
      </c>
      <c r="DH38" s="398"/>
      <c r="DI38" s="205"/>
    </row>
    <row r="39" spans="1:113" ht="32.25" customHeight="1" x14ac:dyDescent="0.15">
      <c r="A39" s="178"/>
      <c r="B39" s="202"/>
      <c r="C39" s="400" t="str">
        <f t="shared" si="5"/>
        <v/>
      </c>
      <c r="D39" s="400"/>
      <c r="E39" s="401" t="str">
        <f>IF('各会計、関係団体の財政状況及び健全化判断比率'!B12="","",'各会計、関係団体の財政状況及び健全化判断比率'!B12)</f>
        <v/>
      </c>
      <c r="F39" s="401"/>
      <c r="G39" s="401"/>
      <c r="H39" s="401"/>
      <c r="I39" s="401"/>
      <c r="J39" s="401"/>
      <c r="K39" s="401"/>
      <c r="L39" s="401"/>
      <c r="M39" s="401"/>
      <c r="N39" s="401"/>
      <c r="O39" s="401"/>
      <c r="P39" s="401"/>
      <c r="Q39" s="401"/>
      <c r="R39" s="401"/>
      <c r="S39" s="401"/>
      <c r="T39" s="178"/>
      <c r="U39" s="400" t="str">
        <f t="shared" si="4"/>
        <v/>
      </c>
      <c r="V39" s="400"/>
      <c r="W39" s="401"/>
      <c r="X39" s="401"/>
      <c r="Y39" s="401"/>
      <c r="Z39" s="401"/>
      <c r="AA39" s="401"/>
      <c r="AB39" s="401"/>
      <c r="AC39" s="401"/>
      <c r="AD39" s="401"/>
      <c r="AE39" s="401"/>
      <c r="AF39" s="401"/>
      <c r="AG39" s="401"/>
      <c r="AH39" s="401"/>
      <c r="AI39" s="401"/>
      <c r="AJ39" s="401"/>
      <c r="AK39" s="401"/>
      <c r="AL39" s="178"/>
      <c r="AM39" s="400" t="str">
        <f t="shared" si="0"/>
        <v/>
      </c>
      <c r="AN39" s="400"/>
      <c r="AO39" s="401"/>
      <c r="AP39" s="401"/>
      <c r="AQ39" s="401"/>
      <c r="AR39" s="401"/>
      <c r="AS39" s="401"/>
      <c r="AT39" s="401"/>
      <c r="AU39" s="401"/>
      <c r="AV39" s="401"/>
      <c r="AW39" s="401"/>
      <c r="AX39" s="401"/>
      <c r="AY39" s="401"/>
      <c r="AZ39" s="401"/>
      <c r="BA39" s="401"/>
      <c r="BB39" s="401"/>
      <c r="BC39" s="401"/>
      <c r="BD39" s="178"/>
      <c r="BE39" s="400" t="str">
        <f t="shared" si="1"/>
        <v/>
      </c>
      <c r="BF39" s="400"/>
      <c r="BG39" s="401"/>
      <c r="BH39" s="401"/>
      <c r="BI39" s="401"/>
      <c r="BJ39" s="401"/>
      <c r="BK39" s="401"/>
      <c r="BL39" s="401"/>
      <c r="BM39" s="401"/>
      <c r="BN39" s="401"/>
      <c r="BO39" s="401"/>
      <c r="BP39" s="401"/>
      <c r="BQ39" s="401"/>
      <c r="BR39" s="401"/>
      <c r="BS39" s="401"/>
      <c r="BT39" s="401"/>
      <c r="BU39" s="401"/>
      <c r="BV39" s="178"/>
      <c r="BW39" s="400">
        <f t="shared" si="2"/>
        <v>12</v>
      </c>
      <c r="BX39" s="400"/>
      <c r="BY39" s="401" t="str">
        <f>IF('各会計、関係団体の財政状況及び健全化判断比率'!B73="","",'各会計、関係団体の財政状況及び健全化判断比率'!B73)</f>
        <v>昭和病院企業団</v>
      </c>
      <c r="BZ39" s="401"/>
      <c r="CA39" s="401"/>
      <c r="CB39" s="401"/>
      <c r="CC39" s="401"/>
      <c r="CD39" s="401"/>
      <c r="CE39" s="401"/>
      <c r="CF39" s="401"/>
      <c r="CG39" s="401"/>
      <c r="CH39" s="401"/>
      <c r="CI39" s="401"/>
      <c r="CJ39" s="401"/>
      <c r="CK39" s="401"/>
      <c r="CL39" s="401"/>
      <c r="CM39" s="401"/>
      <c r="CN39" s="178"/>
      <c r="CO39" s="400" t="str">
        <f t="shared" si="3"/>
        <v/>
      </c>
      <c r="CP39" s="400"/>
      <c r="CQ39" s="401" t="str">
        <f>IF('各会計、関係団体の財政状況及び健全化判断比率'!BS12="","",'各会計、関係団体の財政状況及び健全化判断比率'!BS12)</f>
        <v/>
      </c>
      <c r="CR39" s="401"/>
      <c r="CS39" s="401"/>
      <c r="CT39" s="401"/>
      <c r="CU39" s="401"/>
      <c r="CV39" s="401"/>
      <c r="CW39" s="401"/>
      <c r="CX39" s="401"/>
      <c r="CY39" s="401"/>
      <c r="CZ39" s="401"/>
      <c r="DA39" s="401"/>
      <c r="DB39" s="401"/>
      <c r="DC39" s="401"/>
      <c r="DD39" s="401"/>
      <c r="DE39" s="401"/>
      <c r="DG39" s="398" t="str">
        <f>IF('各会計、関係団体の財政状況及び健全化判断比率'!BR12="","",'各会計、関係団体の財政状況及び健全化判断比率'!BR12)</f>
        <v/>
      </c>
      <c r="DH39" s="398"/>
      <c r="DI39" s="205"/>
    </row>
    <row r="40" spans="1:113" ht="32.25" customHeight="1" x14ac:dyDescent="0.15">
      <c r="A40" s="178"/>
      <c r="B40" s="202"/>
      <c r="C40" s="400" t="str">
        <f t="shared" si="5"/>
        <v/>
      </c>
      <c r="D40" s="400"/>
      <c r="E40" s="401" t="str">
        <f>IF('各会計、関係団体の財政状況及び健全化判断比率'!B13="","",'各会計、関係団体の財政状況及び健全化判断比率'!B13)</f>
        <v/>
      </c>
      <c r="F40" s="401"/>
      <c r="G40" s="401"/>
      <c r="H40" s="401"/>
      <c r="I40" s="401"/>
      <c r="J40" s="401"/>
      <c r="K40" s="401"/>
      <c r="L40" s="401"/>
      <c r="M40" s="401"/>
      <c r="N40" s="401"/>
      <c r="O40" s="401"/>
      <c r="P40" s="401"/>
      <c r="Q40" s="401"/>
      <c r="R40" s="401"/>
      <c r="S40" s="401"/>
      <c r="T40" s="178"/>
      <c r="U40" s="400" t="str">
        <f t="shared" si="4"/>
        <v/>
      </c>
      <c r="V40" s="400"/>
      <c r="W40" s="401"/>
      <c r="X40" s="401"/>
      <c r="Y40" s="401"/>
      <c r="Z40" s="401"/>
      <c r="AA40" s="401"/>
      <c r="AB40" s="401"/>
      <c r="AC40" s="401"/>
      <c r="AD40" s="401"/>
      <c r="AE40" s="401"/>
      <c r="AF40" s="401"/>
      <c r="AG40" s="401"/>
      <c r="AH40" s="401"/>
      <c r="AI40" s="401"/>
      <c r="AJ40" s="401"/>
      <c r="AK40" s="401"/>
      <c r="AL40" s="178"/>
      <c r="AM40" s="400" t="str">
        <f t="shared" si="0"/>
        <v/>
      </c>
      <c r="AN40" s="400"/>
      <c r="AO40" s="401"/>
      <c r="AP40" s="401"/>
      <c r="AQ40" s="401"/>
      <c r="AR40" s="401"/>
      <c r="AS40" s="401"/>
      <c r="AT40" s="401"/>
      <c r="AU40" s="401"/>
      <c r="AV40" s="401"/>
      <c r="AW40" s="401"/>
      <c r="AX40" s="401"/>
      <c r="AY40" s="401"/>
      <c r="AZ40" s="401"/>
      <c r="BA40" s="401"/>
      <c r="BB40" s="401"/>
      <c r="BC40" s="401"/>
      <c r="BD40" s="178"/>
      <c r="BE40" s="400" t="str">
        <f t="shared" si="1"/>
        <v/>
      </c>
      <c r="BF40" s="400"/>
      <c r="BG40" s="401"/>
      <c r="BH40" s="401"/>
      <c r="BI40" s="401"/>
      <c r="BJ40" s="401"/>
      <c r="BK40" s="401"/>
      <c r="BL40" s="401"/>
      <c r="BM40" s="401"/>
      <c r="BN40" s="401"/>
      <c r="BO40" s="401"/>
      <c r="BP40" s="401"/>
      <c r="BQ40" s="401"/>
      <c r="BR40" s="401"/>
      <c r="BS40" s="401"/>
      <c r="BT40" s="401"/>
      <c r="BU40" s="401"/>
      <c r="BV40" s="178"/>
      <c r="BW40" s="400">
        <f t="shared" si="2"/>
        <v>13</v>
      </c>
      <c r="BX40" s="400"/>
      <c r="BY40" s="401" t="str">
        <f>IF('各会計、関係団体の財政状況及び健全化判断比率'!B74="","",'各会計、関係団体の財政状況及び健全化判断比率'!B74)</f>
        <v>東京都後期高齢者医療広域連合（一般会計）</v>
      </c>
      <c r="BZ40" s="401"/>
      <c r="CA40" s="401"/>
      <c r="CB40" s="401"/>
      <c r="CC40" s="401"/>
      <c r="CD40" s="401"/>
      <c r="CE40" s="401"/>
      <c r="CF40" s="401"/>
      <c r="CG40" s="401"/>
      <c r="CH40" s="401"/>
      <c r="CI40" s="401"/>
      <c r="CJ40" s="401"/>
      <c r="CK40" s="401"/>
      <c r="CL40" s="401"/>
      <c r="CM40" s="401"/>
      <c r="CN40" s="178"/>
      <c r="CO40" s="400" t="str">
        <f t="shared" si="3"/>
        <v/>
      </c>
      <c r="CP40" s="400"/>
      <c r="CQ40" s="401" t="str">
        <f>IF('各会計、関係団体の財政状況及び健全化判断比率'!BS13="","",'各会計、関係団体の財政状況及び健全化判断比率'!BS13)</f>
        <v/>
      </c>
      <c r="CR40" s="401"/>
      <c r="CS40" s="401"/>
      <c r="CT40" s="401"/>
      <c r="CU40" s="401"/>
      <c r="CV40" s="401"/>
      <c r="CW40" s="401"/>
      <c r="CX40" s="401"/>
      <c r="CY40" s="401"/>
      <c r="CZ40" s="401"/>
      <c r="DA40" s="401"/>
      <c r="DB40" s="401"/>
      <c r="DC40" s="401"/>
      <c r="DD40" s="401"/>
      <c r="DE40" s="401"/>
      <c r="DG40" s="398" t="str">
        <f>IF('各会計、関係団体の財政状況及び健全化判断比率'!BR13="","",'各会計、関係団体の財政状況及び健全化判断比率'!BR13)</f>
        <v/>
      </c>
      <c r="DH40" s="398"/>
      <c r="DI40" s="205"/>
    </row>
    <row r="41" spans="1:113" ht="32.25" customHeight="1" x14ac:dyDescent="0.15">
      <c r="A41" s="178"/>
      <c r="B41" s="202"/>
      <c r="C41" s="400" t="str">
        <f t="shared" si="5"/>
        <v/>
      </c>
      <c r="D41" s="400"/>
      <c r="E41" s="401" t="str">
        <f>IF('各会計、関係団体の財政状況及び健全化判断比率'!B14="","",'各会計、関係団体の財政状況及び健全化判断比率'!B14)</f>
        <v/>
      </c>
      <c r="F41" s="401"/>
      <c r="G41" s="401"/>
      <c r="H41" s="401"/>
      <c r="I41" s="401"/>
      <c r="J41" s="401"/>
      <c r="K41" s="401"/>
      <c r="L41" s="401"/>
      <c r="M41" s="401"/>
      <c r="N41" s="401"/>
      <c r="O41" s="401"/>
      <c r="P41" s="401"/>
      <c r="Q41" s="401"/>
      <c r="R41" s="401"/>
      <c r="S41" s="401"/>
      <c r="T41" s="178"/>
      <c r="U41" s="400" t="str">
        <f t="shared" si="4"/>
        <v/>
      </c>
      <c r="V41" s="400"/>
      <c r="W41" s="401"/>
      <c r="X41" s="401"/>
      <c r="Y41" s="401"/>
      <c r="Z41" s="401"/>
      <c r="AA41" s="401"/>
      <c r="AB41" s="401"/>
      <c r="AC41" s="401"/>
      <c r="AD41" s="401"/>
      <c r="AE41" s="401"/>
      <c r="AF41" s="401"/>
      <c r="AG41" s="401"/>
      <c r="AH41" s="401"/>
      <c r="AI41" s="401"/>
      <c r="AJ41" s="401"/>
      <c r="AK41" s="401"/>
      <c r="AL41" s="178"/>
      <c r="AM41" s="400" t="str">
        <f t="shared" si="0"/>
        <v/>
      </c>
      <c r="AN41" s="400"/>
      <c r="AO41" s="401"/>
      <c r="AP41" s="401"/>
      <c r="AQ41" s="401"/>
      <c r="AR41" s="401"/>
      <c r="AS41" s="401"/>
      <c r="AT41" s="401"/>
      <c r="AU41" s="401"/>
      <c r="AV41" s="401"/>
      <c r="AW41" s="401"/>
      <c r="AX41" s="401"/>
      <c r="AY41" s="401"/>
      <c r="AZ41" s="401"/>
      <c r="BA41" s="401"/>
      <c r="BB41" s="401"/>
      <c r="BC41" s="401"/>
      <c r="BD41" s="178"/>
      <c r="BE41" s="400" t="str">
        <f t="shared" si="1"/>
        <v/>
      </c>
      <c r="BF41" s="400"/>
      <c r="BG41" s="401"/>
      <c r="BH41" s="401"/>
      <c r="BI41" s="401"/>
      <c r="BJ41" s="401"/>
      <c r="BK41" s="401"/>
      <c r="BL41" s="401"/>
      <c r="BM41" s="401"/>
      <c r="BN41" s="401"/>
      <c r="BO41" s="401"/>
      <c r="BP41" s="401"/>
      <c r="BQ41" s="401"/>
      <c r="BR41" s="401"/>
      <c r="BS41" s="401"/>
      <c r="BT41" s="401"/>
      <c r="BU41" s="401"/>
      <c r="BV41" s="178"/>
      <c r="BW41" s="400">
        <f t="shared" si="2"/>
        <v>14</v>
      </c>
      <c r="BX41" s="400"/>
      <c r="BY41" s="401" t="str">
        <f>IF('各会計、関係団体の財政状況及び健全化判断比率'!B75="","",'各会計、関係団体の財政状況及び健全化判断比率'!B75)</f>
        <v>東京都後期高齢者医療広域連合（後期高齢者医療特別会計）</v>
      </c>
      <c r="BZ41" s="401"/>
      <c r="CA41" s="401"/>
      <c r="CB41" s="401"/>
      <c r="CC41" s="401"/>
      <c r="CD41" s="401"/>
      <c r="CE41" s="401"/>
      <c r="CF41" s="401"/>
      <c r="CG41" s="401"/>
      <c r="CH41" s="401"/>
      <c r="CI41" s="401"/>
      <c r="CJ41" s="401"/>
      <c r="CK41" s="401"/>
      <c r="CL41" s="401"/>
      <c r="CM41" s="401"/>
      <c r="CN41" s="178"/>
      <c r="CO41" s="400" t="str">
        <f t="shared" si="3"/>
        <v/>
      </c>
      <c r="CP41" s="400"/>
      <c r="CQ41" s="401" t="str">
        <f>IF('各会計、関係団体の財政状況及び健全化判断比率'!BS14="","",'各会計、関係団体の財政状況及び健全化判断比率'!BS14)</f>
        <v/>
      </c>
      <c r="CR41" s="401"/>
      <c r="CS41" s="401"/>
      <c r="CT41" s="401"/>
      <c r="CU41" s="401"/>
      <c r="CV41" s="401"/>
      <c r="CW41" s="401"/>
      <c r="CX41" s="401"/>
      <c r="CY41" s="401"/>
      <c r="CZ41" s="401"/>
      <c r="DA41" s="401"/>
      <c r="DB41" s="401"/>
      <c r="DC41" s="401"/>
      <c r="DD41" s="401"/>
      <c r="DE41" s="401"/>
      <c r="DG41" s="398" t="str">
        <f>IF('各会計、関係団体の財政状況及び健全化判断比率'!BR14="","",'各会計、関係団体の財政状況及び健全化判断比率'!BR14)</f>
        <v/>
      </c>
      <c r="DH41" s="398"/>
      <c r="DI41" s="205"/>
    </row>
    <row r="42" spans="1:113" ht="32.25" customHeight="1" x14ac:dyDescent="0.15">
      <c r="B42" s="202"/>
      <c r="C42" s="400" t="str">
        <f t="shared" si="5"/>
        <v/>
      </c>
      <c r="D42" s="400"/>
      <c r="E42" s="401" t="str">
        <f>IF('各会計、関係団体の財政状況及び健全化判断比率'!B15="","",'各会計、関係団体の財政状況及び健全化判断比率'!B15)</f>
        <v/>
      </c>
      <c r="F42" s="401"/>
      <c r="G42" s="401"/>
      <c r="H42" s="401"/>
      <c r="I42" s="401"/>
      <c r="J42" s="401"/>
      <c r="K42" s="401"/>
      <c r="L42" s="401"/>
      <c r="M42" s="401"/>
      <c r="N42" s="401"/>
      <c r="O42" s="401"/>
      <c r="P42" s="401"/>
      <c r="Q42" s="401"/>
      <c r="R42" s="401"/>
      <c r="S42" s="401"/>
      <c r="T42" s="178"/>
      <c r="U42" s="400" t="str">
        <f t="shared" si="4"/>
        <v/>
      </c>
      <c r="V42" s="400"/>
      <c r="W42" s="401"/>
      <c r="X42" s="401"/>
      <c r="Y42" s="401"/>
      <c r="Z42" s="401"/>
      <c r="AA42" s="401"/>
      <c r="AB42" s="401"/>
      <c r="AC42" s="401"/>
      <c r="AD42" s="401"/>
      <c r="AE42" s="401"/>
      <c r="AF42" s="401"/>
      <c r="AG42" s="401"/>
      <c r="AH42" s="401"/>
      <c r="AI42" s="401"/>
      <c r="AJ42" s="401"/>
      <c r="AK42" s="401"/>
      <c r="AL42" s="178"/>
      <c r="AM42" s="400" t="str">
        <f t="shared" si="0"/>
        <v/>
      </c>
      <c r="AN42" s="400"/>
      <c r="AO42" s="401"/>
      <c r="AP42" s="401"/>
      <c r="AQ42" s="401"/>
      <c r="AR42" s="401"/>
      <c r="AS42" s="401"/>
      <c r="AT42" s="401"/>
      <c r="AU42" s="401"/>
      <c r="AV42" s="401"/>
      <c r="AW42" s="401"/>
      <c r="AX42" s="401"/>
      <c r="AY42" s="401"/>
      <c r="AZ42" s="401"/>
      <c r="BA42" s="401"/>
      <c r="BB42" s="401"/>
      <c r="BC42" s="401"/>
      <c r="BD42" s="178"/>
      <c r="BE42" s="400" t="str">
        <f t="shared" si="1"/>
        <v/>
      </c>
      <c r="BF42" s="400"/>
      <c r="BG42" s="401"/>
      <c r="BH42" s="401"/>
      <c r="BI42" s="401"/>
      <c r="BJ42" s="401"/>
      <c r="BK42" s="401"/>
      <c r="BL42" s="401"/>
      <c r="BM42" s="401"/>
      <c r="BN42" s="401"/>
      <c r="BO42" s="401"/>
      <c r="BP42" s="401"/>
      <c r="BQ42" s="401"/>
      <c r="BR42" s="401"/>
      <c r="BS42" s="401"/>
      <c r="BT42" s="401"/>
      <c r="BU42" s="401"/>
      <c r="BV42" s="178"/>
      <c r="BW42" s="400" t="str">
        <f t="shared" si="2"/>
        <v/>
      </c>
      <c r="BX42" s="400"/>
      <c r="BY42" s="401" t="str">
        <f>IF('各会計、関係団体の財政状況及び健全化判断比率'!B76="","",'各会計、関係団体の財政状況及び健全化判断比率'!B76)</f>
        <v/>
      </c>
      <c r="BZ42" s="401"/>
      <c r="CA42" s="401"/>
      <c r="CB42" s="401"/>
      <c r="CC42" s="401"/>
      <c r="CD42" s="401"/>
      <c r="CE42" s="401"/>
      <c r="CF42" s="401"/>
      <c r="CG42" s="401"/>
      <c r="CH42" s="401"/>
      <c r="CI42" s="401"/>
      <c r="CJ42" s="401"/>
      <c r="CK42" s="401"/>
      <c r="CL42" s="401"/>
      <c r="CM42" s="401"/>
      <c r="CN42" s="178"/>
      <c r="CO42" s="400" t="str">
        <f t="shared" si="3"/>
        <v/>
      </c>
      <c r="CP42" s="400"/>
      <c r="CQ42" s="401" t="str">
        <f>IF('各会計、関係団体の財政状況及び健全化判断比率'!BS15="","",'各会計、関係団体の財政状況及び健全化判断比率'!BS15)</f>
        <v/>
      </c>
      <c r="CR42" s="401"/>
      <c r="CS42" s="401"/>
      <c r="CT42" s="401"/>
      <c r="CU42" s="401"/>
      <c r="CV42" s="401"/>
      <c r="CW42" s="401"/>
      <c r="CX42" s="401"/>
      <c r="CY42" s="401"/>
      <c r="CZ42" s="401"/>
      <c r="DA42" s="401"/>
      <c r="DB42" s="401"/>
      <c r="DC42" s="401"/>
      <c r="DD42" s="401"/>
      <c r="DE42" s="401"/>
      <c r="DG42" s="398" t="str">
        <f>IF('各会計、関係団体の財政状況及び健全化判断比率'!BR15="","",'各会計、関係団体の財政状況及び健全化判断比率'!BR15)</f>
        <v/>
      </c>
      <c r="DH42" s="398"/>
      <c r="DI42" s="205"/>
    </row>
    <row r="43" spans="1:113" ht="32.25" customHeight="1" x14ac:dyDescent="0.15">
      <c r="B43" s="202"/>
      <c r="C43" s="400" t="str">
        <f t="shared" si="5"/>
        <v/>
      </c>
      <c r="D43" s="400"/>
      <c r="E43" s="401" t="str">
        <f>IF('各会計、関係団体の財政状況及び健全化判断比率'!B16="","",'各会計、関係団体の財政状況及び健全化判断比率'!B16)</f>
        <v/>
      </c>
      <c r="F43" s="401"/>
      <c r="G43" s="401"/>
      <c r="H43" s="401"/>
      <c r="I43" s="401"/>
      <c r="J43" s="401"/>
      <c r="K43" s="401"/>
      <c r="L43" s="401"/>
      <c r="M43" s="401"/>
      <c r="N43" s="401"/>
      <c r="O43" s="401"/>
      <c r="P43" s="401"/>
      <c r="Q43" s="401"/>
      <c r="R43" s="401"/>
      <c r="S43" s="401"/>
      <c r="T43" s="178"/>
      <c r="U43" s="400" t="str">
        <f t="shared" si="4"/>
        <v/>
      </c>
      <c r="V43" s="400"/>
      <c r="W43" s="401"/>
      <c r="X43" s="401"/>
      <c r="Y43" s="401"/>
      <c r="Z43" s="401"/>
      <c r="AA43" s="401"/>
      <c r="AB43" s="401"/>
      <c r="AC43" s="401"/>
      <c r="AD43" s="401"/>
      <c r="AE43" s="401"/>
      <c r="AF43" s="401"/>
      <c r="AG43" s="401"/>
      <c r="AH43" s="401"/>
      <c r="AI43" s="401"/>
      <c r="AJ43" s="401"/>
      <c r="AK43" s="401"/>
      <c r="AL43" s="178"/>
      <c r="AM43" s="400" t="str">
        <f t="shared" si="0"/>
        <v/>
      </c>
      <c r="AN43" s="400"/>
      <c r="AO43" s="401"/>
      <c r="AP43" s="401"/>
      <c r="AQ43" s="401"/>
      <c r="AR43" s="401"/>
      <c r="AS43" s="401"/>
      <c r="AT43" s="401"/>
      <c r="AU43" s="401"/>
      <c r="AV43" s="401"/>
      <c r="AW43" s="401"/>
      <c r="AX43" s="401"/>
      <c r="AY43" s="401"/>
      <c r="AZ43" s="401"/>
      <c r="BA43" s="401"/>
      <c r="BB43" s="401"/>
      <c r="BC43" s="401"/>
      <c r="BD43" s="178"/>
      <c r="BE43" s="400" t="str">
        <f t="shared" si="1"/>
        <v/>
      </c>
      <c r="BF43" s="400"/>
      <c r="BG43" s="401"/>
      <c r="BH43" s="401"/>
      <c r="BI43" s="401"/>
      <c r="BJ43" s="401"/>
      <c r="BK43" s="401"/>
      <c r="BL43" s="401"/>
      <c r="BM43" s="401"/>
      <c r="BN43" s="401"/>
      <c r="BO43" s="401"/>
      <c r="BP43" s="401"/>
      <c r="BQ43" s="401"/>
      <c r="BR43" s="401"/>
      <c r="BS43" s="401"/>
      <c r="BT43" s="401"/>
      <c r="BU43" s="401"/>
      <c r="BV43" s="178"/>
      <c r="BW43" s="400" t="str">
        <f t="shared" si="2"/>
        <v/>
      </c>
      <c r="BX43" s="400"/>
      <c r="BY43" s="401" t="str">
        <f>IF('各会計、関係団体の財政状況及び健全化判断比率'!B77="","",'各会計、関係団体の財政状況及び健全化判断比率'!B77)</f>
        <v/>
      </c>
      <c r="BZ43" s="401"/>
      <c r="CA43" s="401"/>
      <c r="CB43" s="401"/>
      <c r="CC43" s="401"/>
      <c r="CD43" s="401"/>
      <c r="CE43" s="401"/>
      <c r="CF43" s="401"/>
      <c r="CG43" s="401"/>
      <c r="CH43" s="401"/>
      <c r="CI43" s="401"/>
      <c r="CJ43" s="401"/>
      <c r="CK43" s="401"/>
      <c r="CL43" s="401"/>
      <c r="CM43" s="401"/>
      <c r="CN43" s="178"/>
      <c r="CO43" s="400" t="str">
        <f t="shared" si="3"/>
        <v/>
      </c>
      <c r="CP43" s="400"/>
      <c r="CQ43" s="401" t="str">
        <f>IF('各会計、関係団体の財政状況及び健全化判断比率'!BS16="","",'各会計、関係団体の財政状況及び健全化判断比率'!BS16)</f>
        <v/>
      </c>
      <c r="CR43" s="401"/>
      <c r="CS43" s="401"/>
      <c r="CT43" s="401"/>
      <c r="CU43" s="401"/>
      <c r="CV43" s="401"/>
      <c r="CW43" s="401"/>
      <c r="CX43" s="401"/>
      <c r="CY43" s="401"/>
      <c r="CZ43" s="401"/>
      <c r="DA43" s="401"/>
      <c r="DB43" s="401"/>
      <c r="DC43" s="401"/>
      <c r="DD43" s="401"/>
      <c r="DE43" s="401"/>
      <c r="DG43" s="398" t="str">
        <f>IF('各会計、関係団体の財政状況及び健全化判断比率'!BR16="","",'各会計、関係団体の財政状況及び健全化判断比率'!BR16)</f>
        <v/>
      </c>
      <c r="DH43" s="398"/>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212</v>
      </c>
      <c r="E46" s="397" t="s">
        <v>213</v>
      </c>
      <c r="F46" s="397"/>
      <c r="G46" s="397"/>
      <c r="H46" s="397"/>
      <c r="I46" s="397"/>
      <c r="J46" s="397"/>
      <c r="K46" s="397"/>
      <c r="L46" s="397"/>
      <c r="M46" s="397"/>
      <c r="N46" s="397"/>
      <c r="O46" s="397"/>
      <c r="P46" s="397"/>
      <c r="Q46" s="397"/>
      <c r="R46" s="397"/>
      <c r="S46" s="397"/>
      <c r="T46" s="397"/>
      <c r="U46" s="397"/>
      <c r="V46" s="397"/>
      <c r="W46" s="397"/>
      <c r="X46" s="397"/>
      <c r="Y46" s="397"/>
      <c r="Z46" s="397"/>
      <c r="AA46" s="397"/>
      <c r="AB46" s="397"/>
      <c r="AC46" s="397"/>
      <c r="AD46" s="397"/>
      <c r="AE46" s="397"/>
      <c r="AF46" s="397"/>
      <c r="AG46" s="397"/>
      <c r="AH46" s="397"/>
      <c r="AI46" s="397"/>
      <c r="AJ46" s="397"/>
      <c r="AK46" s="397"/>
      <c r="AL46" s="397"/>
      <c r="AM46" s="397"/>
      <c r="AN46" s="397"/>
      <c r="AO46" s="397"/>
      <c r="AP46" s="397"/>
      <c r="AQ46" s="397"/>
      <c r="AR46" s="397"/>
      <c r="AS46" s="397"/>
      <c r="AT46" s="397"/>
      <c r="AU46" s="397"/>
      <c r="AV46" s="397"/>
      <c r="AW46" s="397"/>
      <c r="AX46" s="397"/>
      <c r="AY46" s="397"/>
      <c r="AZ46" s="397"/>
      <c r="BA46" s="397"/>
      <c r="BB46" s="397"/>
      <c r="BC46" s="397"/>
      <c r="BD46" s="397"/>
      <c r="BE46" s="397"/>
      <c r="BF46" s="397"/>
      <c r="BG46" s="397"/>
      <c r="BH46" s="397"/>
      <c r="BI46" s="397"/>
      <c r="BJ46" s="397"/>
      <c r="BK46" s="397"/>
      <c r="BL46" s="397"/>
      <c r="BM46" s="397"/>
      <c r="BN46" s="397"/>
      <c r="BO46" s="397"/>
      <c r="BP46" s="397"/>
      <c r="BQ46" s="397"/>
      <c r="BR46" s="397"/>
      <c r="BS46" s="397"/>
      <c r="BT46" s="397"/>
      <c r="BU46" s="397"/>
      <c r="BV46" s="397"/>
      <c r="BW46" s="397"/>
      <c r="BX46" s="397"/>
      <c r="BY46" s="397"/>
      <c r="BZ46" s="397"/>
      <c r="CA46" s="397"/>
      <c r="CB46" s="397"/>
      <c r="CC46" s="397"/>
      <c r="CD46" s="397"/>
      <c r="CE46" s="397"/>
      <c r="CF46" s="397"/>
      <c r="CG46" s="397"/>
      <c r="CH46" s="397"/>
      <c r="CI46" s="397"/>
      <c r="CJ46" s="397"/>
      <c r="CK46" s="397"/>
      <c r="CL46" s="397"/>
      <c r="CM46" s="397"/>
      <c r="CN46" s="397"/>
      <c r="CO46" s="397"/>
      <c r="CP46" s="397"/>
      <c r="CQ46" s="397"/>
      <c r="CR46" s="397"/>
      <c r="CS46" s="397"/>
      <c r="CT46" s="397"/>
      <c r="CU46" s="397"/>
      <c r="CV46" s="397"/>
      <c r="CW46" s="397"/>
      <c r="CX46" s="397"/>
      <c r="CY46" s="397"/>
      <c r="CZ46" s="397"/>
      <c r="DA46" s="397"/>
      <c r="DB46" s="397"/>
      <c r="DC46" s="397"/>
      <c r="DD46" s="397"/>
      <c r="DE46" s="397"/>
      <c r="DF46" s="397"/>
      <c r="DG46" s="397"/>
      <c r="DH46" s="397"/>
      <c r="DI46" s="397"/>
    </row>
    <row r="47" spans="1:113" x14ac:dyDescent="0.15">
      <c r="E47" s="397" t="s">
        <v>214</v>
      </c>
      <c r="F47" s="397"/>
      <c r="G47" s="397"/>
      <c r="H47" s="397"/>
      <c r="I47" s="397"/>
      <c r="J47" s="397"/>
      <c r="K47" s="397"/>
      <c r="L47" s="397"/>
      <c r="M47" s="397"/>
      <c r="N47" s="397"/>
      <c r="O47" s="397"/>
      <c r="P47" s="397"/>
      <c r="Q47" s="397"/>
      <c r="R47" s="397"/>
      <c r="S47" s="397"/>
      <c r="T47" s="397"/>
      <c r="U47" s="397"/>
      <c r="V47" s="397"/>
      <c r="W47" s="397"/>
      <c r="X47" s="397"/>
      <c r="Y47" s="397"/>
      <c r="Z47" s="397"/>
      <c r="AA47" s="397"/>
      <c r="AB47" s="397"/>
      <c r="AC47" s="397"/>
      <c r="AD47" s="397"/>
      <c r="AE47" s="397"/>
      <c r="AF47" s="397"/>
      <c r="AG47" s="397"/>
      <c r="AH47" s="397"/>
      <c r="AI47" s="397"/>
      <c r="AJ47" s="397"/>
      <c r="AK47" s="397"/>
      <c r="AL47" s="397"/>
      <c r="AM47" s="397"/>
      <c r="AN47" s="397"/>
      <c r="AO47" s="397"/>
      <c r="AP47" s="397"/>
      <c r="AQ47" s="397"/>
      <c r="AR47" s="397"/>
      <c r="AS47" s="397"/>
      <c r="AT47" s="397"/>
      <c r="AU47" s="397"/>
      <c r="AV47" s="397"/>
      <c r="AW47" s="397"/>
      <c r="AX47" s="397"/>
      <c r="AY47" s="397"/>
      <c r="AZ47" s="397"/>
      <c r="BA47" s="397"/>
      <c r="BB47" s="397"/>
      <c r="BC47" s="397"/>
      <c r="BD47" s="397"/>
      <c r="BE47" s="397"/>
      <c r="BF47" s="397"/>
      <c r="BG47" s="397"/>
      <c r="BH47" s="397"/>
      <c r="BI47" s="397"/>
      <c r="BJ47" s="397"/>
      <c r="BK47" s="397"/>
      <c r="BL47" s="397"/>
      <c r="BM47" s="397"/>
      <c r="BN47" s="397"/>
      <c r="BO47" s="397"/>
      <c r="BP47" s="397"/>
      <c r="BQ47" s="397"/>
      <c r="BR47" s="397"/>
      <c r="BS47" s="397"/>
      <c r="BT47" s="397"/>
      <c r="BU47" s="397"/>
      <c r="BV47" s="397"/>
      <c r="BW47" s="397"/>
      <c r="BX47" s="397"/>
      <c r="BY47" s="397"/>
      <c r="BZ47" s="397"/>
      <c r="CA47" s="397"/>
      <c r="CB47" s="397"/>
      <c r="CC47" s="397"/>
      <c r="CD47" s="397"/>
      <c r="CE47" s="397"/>
      <c r="CF47" s="397"/>
      <c r="CG47" s="397"/>
      <c r="CH47" s="397"/>
      <c r="CI47" s="397"/>
      <c r="CJ47" s="397"/>
      <c r="CK47" s="397"/>
      <c r="CL47" s="397"/>
      <c r="CM47" s="397"/>
      <c r="CN47" s="397"/>
      <c r="CO47" s="397"/>
      <c r="CP47" s="397"/>
      <c r="CQ47" s="397"/>
      <c r="CR47" s="397"/>
      <c r="CS47" s="397"/>
      <c r="CT47" s="397"/>
      <c r="CU47" s="397"/>
      <c r="CV47" s="397"/>
      <c r="CW47" s="397"/>
      <c r="CX47" s="397"/>
      <c r="CY47" s="397"/>
      <c r="CZ47" s="397"/>
      <c r="DA47" s="397"/>
      <c r="DB47" s="397"/>
      <c r="DC47" s="397"/>
      <c r="DD47" s="397"/>
      <c r="DE47" s="397"/>
      <c r="DF47" s="397"/>
      <c r="DG47" s="397"/>
      <c r="DH47" s="397"/>
      <c r="DI47" s="397"/>
    </row>
    <row r="48" spans="1:113" x14ac:dyDescent="0.15">
      <c r="E48" s="397" t="s">
        <v>215</v>
      </c>
      <c r="F48" s="397"/>
      <c r="G48" s="397"/>
      <c r="H48" s="397"/>
      <c r="I48" s="397"/>
      <c r="J48" s="397"/>
      <c r="K48" s="397"/>
      <c r="L48" s="397"/>
      <c r="M48" s="397"/>
      <c r="N48" s="397"/>
      <c r="O48" s="397"/>
      <c r="P48" s="397"/>
      <c r="Q48" s="397"/>
      <c r="R48" s="397"/>
      <c r="S48" s="397"/>
      <c r="T48" s="397"/>
      <c r="U48" s="397"/>
      <c r="V48" s="397"/>
      <c r="W48" s="397"/>
      <c r="X48" s="397"/>
      <c r="Y48" s="397"/>
      <c r="Z48" s="397"/>
      <c r="AA48" s="397"/>
      <c r="AB48" s="397"/>
      <c r="AC48" s="397"/>
      <c r="AD48" s="397"/>
      <c r="AE48" s="397"/>
      <c r="AF48" s="397"/>
      <c r="AG48" s="397"/>
      <c r="AH48" s="397"/>
      <c r="AI48" s="397"/>
      <c r="AJ48" s="397"/>
      <c r="AK48" s="397"/>
      <c r="AL48" s="397"/>
      <c r="AM48" s="397"/>
      <c r="AN48" s="397"/>
      <c r="AO48" s="397"/>
      <c r="AP48" s="397"/>
      <c r="AQ48" s="397"/>
      <c r="AR48" s="397"/>
      <c r="AS48" s="397"/>
      <c r="AT48" s="397"/>
      <c r="AU48" s="397"/>
      <c r="AV48" s="397"/>
      <c r="AW48" s="397"/>
      <c r="AX48" s="397"/>
      <c r="AY48" s="397"/>
      <c r="AZ48" s="397"/>
      <c r="BA48" s="397"/>
      <c r="BB48" s="397"/>
      <c r="BC48" s="397"/>
      <c r="BD48" s="397"/>
      <c r="BE48" s="397"/>
      <c r="BF48" s="397"/>
      <c r="BG48" s="397"/>
      <c r="BH48" s="397"/>
      <c r="BI48" s="397"/>
      <c r="BJ48" s="397"/>
      <c r="BK48" s="397"/>
      <c r="BL48" s="397"/>
      <c r="BM48" s="397"/>
      <c r="BN48" s="397"/>
      <c r="BO48" s="397"/>
      <c r="BP48" s="397"/>
      <c r="BQ48" s="397"/>
      <c r="BR48" s="397"/>
      <c r="BS48" s="397"/>
      <c r="BT48" s="397"/>
      <c r="BU48" s="397"/>
      <c r="BV48" s="397"/>
      <c r="BW48" s="397"/>
      <c r="BX48" s="397"/>
      <c r="BY48" s="397"/>
      <c r="BZ48" s="397"/>
      <c r="CA48" s="397"/>
      <c r="CB48" s="397"/>
      <c r="CC48" s="397"/>
      <c r="CD48" s="397"/>
      <c r="CE48" s="397"/>
      <c r="CF48" s="397"/>
      <c r="CG48" s="397"/>
      <c r="CH48" s="397"/>
      <c r="CI48" s="397"/>
      <c r="CJ48" s="397"/>
      <c r="CK48" s="397"/>
      <c r="CL48" s="397"/>
      <c r="CM48" s="397"/>
      <c r="CN48" s="397"/>
      <c r="CO48" s="397"/>
      <c r="CP48" s="397"/>
      <c r="CQ48" s="397"/>
      <c r="CR48" s="397"/>
      <c r="CS48" s="397"/>
      <c r="CT48" s="397"/>
      <c r="CU48" s="397"/>
      <c r="CV48" s="397"/>
      <c r="CW48" s="397"/>
      <c r="CX48" s="397"/>
      <c r="CY48" s="397"/>
      <c r="CZ48" s="397"/>
      <c r="DA48" s="397"/>
      <c r="DB48" s="397"/>
      <c r="DC48" s="397"/>
      <c r="DD48" s="397"/>
      <c r="DE48" s="397"/>
      <c r="DF48" s="397"/>
      <c r="DG48" s="397"/>
      <c r="DH48" s="397"/>
      <c r="DI48" s="397"/>
    </row>
    <row r="49" spans="5:113" x14ac:dyDescent="0.15">
      <c r="E49" s="399" t="s">
        <v>216</v>
      </c>
      <c r="F49" s="399"/>
      <c r="G49" s="399"/>
      <c r="H49" s="399"/>
      <c r="I49" s="399"/>
      <c r="J49" s="399"/>
      <c r="K49" s="399"/>
      <c r="L49" s="399"/>
      <c r="M49" s="399"/>
      <c r="N49" s="399"/>
      <c r="O49" s="399"/>
      <c r="P49" s="399"/>
      <c r="Q49" s="399"/>
      <c r="R49" s="399"/>
      <c r="S49" s="399"/>
      <c r="T49" s="399"/>
      <c r="U49" s="399"/>
      <c r="V49" s="399"/>
      <c r="W49" s="399"/>
      <c r="X49" s="399"/>
      <c r="Y49" s="399"/>
      <c r="Z49" s="399"/>
      <c r="AA49" s="399"/>
      <c r="AB49" s="399"/>
      <c r="AC49" s="399"/>
      <c r="AD49" s="399"/>
      <c r="AE49" s="399"/>
      <c r="AF49" s="399"/>
      <c r="AG49" s="399"/>
      <c r="AH49" s="399"/>
      <c r="AI49" s="399"/>
      <c r="AJ49" s="399"/>
      <c r="AK49" s="399"/>
      <c r="AL49" s="399"/>
      <c r="AM49" s="399"/>
      <c r="AN49" s="399"/>
      <c r="AO49" s="399"/>
      <c r="AP49" s="399"/>
      <c r="AQ49" s="399"/>
      <c r="AR49" s="399"/>
      <c r="AS49" s="399"/>
      <c r="AT49" s="399"/>
      <c r="AU49" s="399"/>
      <c r="AV49" s="399"/>
      <c r="AW49" s="399"/>
      <c r="AX49" s="399"/>
      <c r="AY49" s="399"/>
      <c r="AZ49" s="399"/>
      <c r="BA49" s="399"/>
      <c r="BB49" s="399"/>
      <c r="BC49" s="399"/>
      <c r="BD49" s="399"/>
      <c r="BE49" s="399"/>
      <c r="BF49" s="399"/>
      <c r="BG49" s="399"/>
      <c r="BH49" s="399"/>
      <c r="BI49" s="399"/>
      <c r="BJ49" s="399"/>
      <c r="BK49" s="399"/>
      <c r="BL49" s="399"/>
      <c r="BM49" s="399"/>
      <c r="BN49" s="399"/>
      <c r="BO49" s="399"/>
      <c r="BP49" s="399"/>
      <c r="BQ49" s="399"/>
      <c r="BR49" s="399"/>
      <c r="BS49" s="399"/>
      <c r="BT49" s="399"/>
      <c r="BU49" s="399"/>
      <c r="BV49" s="399"/>
      <c r="BW49" s="399"/>
      <c r="BX49" s="399"/>
      <c r="BY49" s="399"/>
      <c r="BZ49" s="399"/>
      <c r="CA49" s="399"/>
      <c r="CB49" s="399"/>
      <c r="CC49" s="399"/>
      <c r="CD49" s="399"/>
      <c r="CE49" s="399"/>
      <c r="CF49" s="399"/>
      <c r="CG49" s="399"/>
      <c r="CH49" s="399"/>
      <c r="CI49" s="399"/>
      <c r="CJ49" s="399"/>
      <c r="CK49" s="399"/>
      <c r="CL49" s="399"/>
      <c r="CM49" s="399"/>
      <c r="CN49" s="399"/>
      <c r="CO49" s="399"/>
      <c r="CP49" s="399"/>
      <c r="CQ49" s="399"/>
      <c r="CR49" s="399"/>
      <c r="CS49" s="399"/>
      <c r="CT49" s="399"/>
      <c r="CU49" s="399"/>
      <c r="CV49" s="399"/>
      <c r="CW49" s="399"/>
      <c r="CX49" s="399"/>
      <c r="CY49" s="399"/>
      <c r="CZ49" s="399"/>
      <c r="DA49" s="399"/>
      <c r="DB49" s="399"/>
      <c r="DC49" s="399"/>
      <c r="DD49" s="399"/>
      <c r="DE49" s="399"/>
      <c r="DF49" s="399"/>
      <c r="DG49" s="399"/>
      <c r="DH49" s="399"/>
      <c r="DI49" s="399"/>
    </row>
    <row r="50" spans="5:113" x14ac:dyDescent="0.15">
      <c r="E50" s="397" t="s">
        <v>217</v>
      </c>
      <c r="F50" s="397"/>
      <c r="G50" s="397"/>
      <c r="H50" s="397"/>
      <c r="I50" s="397"/>
      <c r="J50" s="397"/>
      <c r="K50" s="397"/>
      <c r="L50" s="397"/>
      <c r="M50" s="397"/>
      <c r="N50" s="397"/>
      <c r="O50" s="397"/>
      <c r="P50" s="397"/>
      <c r="Q50" s="397"/>
      <c r="R50" s="397"/>
      <c r="S50" s="397"/>
      <c r="T50" s="397"/>
      <c r="U50" s="397"/>
      <c r="V50" s="397"/>
      <c r="W50" s="397"/>
      <c r="X50" s="397"/>
      <c r="Y50" s="397"/>
      <c r="Z50" s="397"/>
      <c r="AA50" s="397"/>
      <c r="AB50" s="397"/>
      <c r="AC50" s="397"/>
      <c r="AD50" s="397"/>
      <c r="AE50" s="397"/>
      <c r="AF50" s="397"/>
      <c r="AG50" s="397"/>
      <c r="AH50" s="397"/>
      <c r="AI50" s="397"/>
      <c r="AJ50" s="397"/>
      <c r="AK50" s="397"/>
      <c r="AL50" s="397"/>
      <c r="AM50" s="397"/>
      <c r="AN50" s="397"/>
      <c r="AO50" s="397"/>
      <c r="AP50" s="397"/>
      <c r="AQ50" s="397"/>
      <c r="AR50" s="397"/>
      <c r="AS50" s="397"/>
      <c r="AT50" s="397"/>
      <c r="AU50" s="397"/>
      <c r="AV50" s="397"/>
      <c r="AW50" s="397"/>
      <c r="AX50" s="397"/>
      <c r="AY50" s="397"/>
      <c r="AZ50" s="397"/>
      <c r="BA50" s="397"/>
      <c r="BB50" s="397"/>
      <c r="BC50" s="397"/>
      <c r="BD50" s="397"/>
      <c r="BE50" s="397"/>
      <c r="BF50" s="397"/>
      <c r="BG50" s="397"/>
      <c r="BH50" s="397"/>
      <c r="BI50" s="397"/>
      <c r="BJ50" s="397"/>
      <c r="BK50" s="397"/>
      <c r="BL50" s="397"/>
      <c r="BM50" s="397"/>
      <c r="BN50" s="397"/>
      <c r="BO50" s="397"/>
      <c r="BP50" s="397"/>
      <c r="BQ50" s="397"/>
      <c r="BR50" s="397"/>
      <c r="BS50" s="397"/>
      <c r="BT50" s="397"/>
      <c r="BU50" s="397"/>
      <c r="BV50" s="397"/>
      <c r="BW50" s="397"/>
      <c r="BX50" s="397"/>
      <c r="BY50" s="397"/>
      <c r="BZ50" s="397"/>
      <c r="CA50" s="397"/>
      <c r="CB50" s="397"/>
      <c r="CC50" s="397"/>
      <c r="CD50" s="397"/>
      <c r="CE50" s="397"/>
      <c r="CF50" s="397"/>
      <c r="CG50" s="397"/>
      <c r="CH50" s="397"/>
      <c r="CI50" s="397"/>
      <c r="CJ50" s="397"/>
      <c r="CK50" s="397"/>
      <c r="CL50" s="397"/>
      <c r="CM50" s="397"/>
      <c r="CN50" s="397"/>
      <c r="CO50" s="397"/>
      <c r="CP50" s="397"/>
      <c r="CQ50" s="397"/>
      <c r="CR50" s="397"/>
      <c r="CS50" s="397"/>
      <c r="CT50" s="397"/>
      <c r="CU50" s="397"/>
      <c r="CV50" s="397"/>
      <c r="CW50" s="397"/>
      <c r="CX50" s="397"/>
      <c r="CY50" s="397"/>
      <c r="CZ50" s="397"/>
      <c r="DA50" s="397"/>
      <c r="DB50" s="397"/>
      <c r="DC50" s="397"/>
      <c r="DD50" s="397"/>
      <c r="DE50" s="397"/>
      <c r="DF50" s="397"/>
      <c r="DG50" s="397"/>
      <c r="DH50" s="397"/>
      <c r="DI50" s="397"/>
    </row>
    <row r="51" spans="5:113" x14ac:dyDescent="0.15">
      <c r="E51" s="397" t="s">
        <v>218</v>
      </c>
      <c r="F51" s="397"/>
      <c r="G51" s="397"/>
      <c r="H51" s="397"/>
      <c r="I51" s="397"/>
      <c r="J51" s="397"/>
      <c r="K51" s="397"/>
      <c r="L51" s="397"/>
      <c r="M51" s="397"/>
      <c r="N51" s="397"/>
      <c r="O51" s="397"/>
      <c r="P51" s="397"/>
      <c r="Q51" s="397"/>
      <c r="R51" s="397"/>
      <c r="S51" s="397"/>
      <c r="T51" s="397"/>
      <c r="U51" s="397"/>
      <c r="V51" s="397"/>
      <c r="W51" s="397"/>
      <c r="X51" s="397"/>
      <c r="Y51" s="397"/>
      <c r="Z51" s="397"/>
      <c r="AA51" s="397"/>
      <c r="AB51" s="397"/>
      <c r="AC51" s="397"/>
      <c r="AD51" s="397"/>
      <c r="AE51" s="397"/>
      <c r="AF51" s="397"/>
      <c r="AG51" s="397"/>
      <c r="AH51" s="397"/>
      <c r="AI51" s="397"/>
      <c r="AJ51" s="397"/>
      <c r="AK51" s="397"/>
      <c r="AL51" s="397"/>
      <c r="AM51" s="397"/>
      <c r="AN51" s="397"/>
      <c r="AO51" s="397"/>
      <c r="AP51" s="397"/>
      <c r="AQ51" s="397"/>
      <c r="AR51" s="397"/>
      <c r="AS51" s="397"/>
      <c r="AT51" s="397"/>
      <c r="AU51" s="397"/>
      <c r="AV51" s="397"/>
      <c r="AW51" s="397"/>
      <c r="AX51" s="397"/>
      <c r="AY51" s="397"/>
      <c r="AZ51" s="397"/>
      <c r="BA51" s="397"/>
      <c r="BB51" s="397"/>
      <c r="BC51" s="397"/>
      <c r="BD51" s="397"/>
      <c r="BE51" s="397"/>
      <c r="BF51" s="397"/>
      <c r="BG51" s="397"/>
      <c r="BH51" s="397"/>
      <c r="BI51" s="397"/>
      <c r="BJ51" s="397"/>
      <c r="BK51" s="397"/>
      <c r="BL51" s="397"/>
      <c r="BM51" s="397"/>
      <c r="BN51" s="397"/>
      <c r="BO51" s="397"/>
      <c r="BP51" s="397"/>
      <c r="BQ51" s="397"/>
      <c r="BR51" s="397"/>
      <c r="BS51" s="397"/>
      <c r="BT51" s="397"/>
      <c r="BU51" s="397"/>
      <c r="BV51" s="397"/>
      <c r="BW51" s="397"/>
      <c r="BX51" s="397"/>
      <c r="BY51" s="397"/>
      <c r="BZ51" s="397"/>
      <c r="CA51" s="397"/>
      <c r="CB51" s="397"/>
      <c r="CC51" s="397"/>
      <c r="CD51" s="397"/>
      <c r="CE51" s="397"/>
      <c r="CF51" s="397"/>
      <c r="CG51" s="397"/>
      <c r="CH51" s="397"/>
      <c r="CI51" s="397"/>
      <c r="CJ51" s="397"/>
      <c r="CK51" s="397"/>
      <c r="CL51" s="397"/>
      <c r="CM51" s="397"/>
      <c r="CN51" s="397"/>
      <c r="CO51" s="397"/>
      <c r="CP51" s="397"/>
      <c r="CQ51" s="397"/>
      <c r="CR51" s="397"/>
      <c r="CS51" s="397"/>
      <c r="CT51" s="397"/>
      <c r="CU51" s="397"/>
      <c r="CV51" s="397"/>
      <c r="CW51" s="397"/>
      <c r="CX51" s="397"/>
      <c r="CY51" s="397"/>
      <c r="CZ51" s="397"/>
      <c r="DA51" s="397"/>
      <c r="DB51" s="397"/>
      <c r="DC51" s="397"/>
      <c r="DD51" s="397"/>
      <c r="DE51" s="397"/>
      <c r="DF51" s="397"/>
      <c r="DG51" s="397"/>
      <c r="DH51" s="397"/>
      <c r="DI51" s="397"/>
    </row>
    <row r="52" spans="5:113" x14ac:dyDescent="0.15">
      <c r="E52" s="397" t="s">
        <v>219</v>
      </c>
      <c r="F52" s="397"/>
      <c r="G52" s="397"/>
      <c r="H52" s="397"/>
      <c r="I52" s="397"/>
      <c r="J52" s="397"/>
      <c r="K52" s="397"/>
      <c r="L52" s="397"/>
      <c r="M52" s="397"/>
      <c r="N52" s="397"/>
      <c r="O52" s="397"/>
      <c r="P52" s="397"/>
      <c r="Q52" s="397"/>
      <c r="R52" s="397"/>
      <c r="S52" s="397"/>
      <c r="T52" s="397"/>
      <c r="U52" s="397"/>
      <c r="V52" s="397"/>
      <c r="W52" s="397"/>
      <c r="X52" s="397"/>
      <c r="Y52" s="397"/>
      <c r="Z52" s="397"/>
      <c r="AA52" s="397"/>
      <c r="AB52" s="397"/>
      <c r="AC52" s="397"/>
      <c r="AD52" s="397"/>
      <c r="AE52" s="397"/>
      <c r="AF52" s="397"/>
      <c r="AG52" s="397"/>
      <c r="AH52" s="397"/>
      <c r="AI52" s="397"/>
      <c r="AJ52" s="397"/>
      <c r="AK52" s="397"/>
      <c r="AL52" s="397"/>
      <c r="AM52" s="397"/>
      <c r="AN52" s="397"/>
      <c r="AO52" s="397"/>
      <c r="AP52" s="397"/>
      <c r="AQ52" s="397"/>
      <c r="AR52" s="397"/>
      <c r="AS52" s="397"/>
      <c r="AT52" s="397"/>
      <c r="AU52" s="397"/>
      <c r="AV52" s="397"/>
      <c r="AW52" s="397"/>
      <c r="AX52" s="397"/>
      <c r="AY52" s="397"/>
      <c r="AZ52" s="397"/>
      <c r="BA52" s="397"/>
      <c r="BB52" s="397"/>
      <c r="BC52" s="397"/>
      <c r="BD52" s="397"/>
      <c r="BE52" s="397"/>
      <c r="BF52" s="397"/>
      <c r="BG52" s="397"/>
      <c r="BH52" s="397"/>
      <c r="BI52" s="397"/>
      <c r="BJ52" s="397"/>
      <c r="BK52" s="397"/>
      <c r="BL52" s="397"/>
      <c r="BM52" s="397"/>
      <c r="BN52" s="397"/>
      <c r="BO52" s="397"/>
      <c r="BP52" s="397"/>
      <c r="BQ52" s="397"/>
      <c r="BR52" s="397"/>
      <c r="BS52" s="397"/>
      <c r="BT52" s="397"/>
      <c r="BU52" s="397"/>
      <c r="BV52" s="397"/>
      <c r="BW52" s="397"/>
      <c r="BX52" s="397"/>
      <c r="BY52" s="397"/>
      <c r="BZ52" s="397"/>
      <c r="CA52" s="397"/>
      <c r="CB52" s="397"/>
      <c r="CC52" s="397"/>
      <c r="CD52" s="397"/>
      <c r="CE52" s="397"/>
      <c r="CF52" s="397"/>
      <c r="CG52" s="397"/>
      <c r="CH52" s="397"/>
      <c r="CI52" s="397"/>
      <c r="CJ52" s="397"/>
      <c r="CK52" s="397"/>
      <c r="CL52" s="397"/>
      <c r="CM52" s="397"/>
      <c r="CN52" s="397"/>
      <c r="CO52" s="397"/>
      <c r="CP52" s="397"/>
      <c r="CQ52" s="397"/>
      <c r="CR52" s="397"/>
      <c r="CS52" s="397"/>
      <c r="CT52" s="397"/>
      <c r="CU52" s="397"/>
      <c r="CV52" s="397"/>
      <c r="CW52" s="397"/>
      <c r="CX52" s="397"/>
      <c r="CY52" s="397"/>
      <c r="CZ52" s="397"/>
      <c r="DA52" s="397"/>
      <c r="DB52" s="397"/>
      <c r="DC52" s="397"/>
      <c r="DD52" s="397"/>
      <c r="DE52" s="397"/>
      <c r="DF52" s="397"/>
      <c r="DG52" s="397"/>
      <c r="DH52" s="397"/>
      <c r="DI52" s="397"/>
    </row>
    <row r="53" spans="5:113" x14ac:dyDescent="0.15">
      <c r="E53" s="177" t="s">
        <v>604</v>
      </c>
    </row>
    <row r="54" spans="5:113" x14ac:dyDescent="0.15"/>
    <row r="55" spans="5:113" x14ac:dyDescent="0.15"/>
    <row r="56" spans="5:113" x14ac:dyDescent="0.15"/>
  </sheetData>
  <sheetProtection algorithmName="SHA-512" hashValue="Y6KOnkB2r8g7s/fPOO8Qe3E0Aky6cK0IZpbEVKXrMilm9HOIOxCaoljBEYYcXljxXRzp2ngL/BItyczkLkC3YQ==" saltValue="/yHnhOwmvMlrlN/kgG6tlw==" spinCount="100000"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8" scale="81"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85" zoomScaleNormal="85"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568</v>
      </c>
      <c r="G33" s="29" t="s">
        <v>569</v>
      </c>
      <c r="H33" s="29" t="s">
        <v>570</v>
      </c>
      <c r="I33" s="29" t="s">
        <v>571</v>
      </c>
      <c r="J33" s="30" t="s">
        <v>572</v>
      </c>
      <c r="K33" s="22"/>
      <c r="L33" s="22"/>
      <c r="M33" s="22"/>
      <c r="N33" s="22"/>
      <c r="O33" s="22"/>
      <c r="P33" s="22"/>
    </row>
    <row r="34" spans="1:16" ht="39" customHeight="1" x14ac:dyDescent="0.15">
      <c r="A34" s="22"/>
      <c r="B34" s="31"/>
      <c r="C34" s="1183" t="s">
        <v>575</v>
      </c>
      <c r="D34" s="1183"/>
      <c r="E34" s="1184"/>
      <c r="F34" s="32">
        <v>3.92</v>
      </c>
      <c r="G34" s="33">
        <v>3.26</v>
      </c>
      <c r="H34" s="33">
        <v>3.64</v>
      </c>
      <c r="I34" s="33">
        <v>4.68</v>
      </c>
      <c r="J34" s="34">
        <v>9.07</v>
      </c>
      <c r="K34" s="22"/>
      <c r="L34" s="22"/>
      <c r="M34" s="22"/>
      <c r="N34" s="22"/>
      <c r="O34" s="22"/>
      <c r="P34" s="22"/>
    </row>
    <row r="35" spans="1:16" ht="39" customHeight="1" x14ac:dyDescent="0.15">
      <c r="A35" s="22"/>
      <c r="B35" s="35"/>
      <c r="C35" s="1177" t="s">
        <v>576</v>
      </c>
      <c r="D35" s="1178"/>
      <c r="E35" s="1179"/>
      <c r="F35" s="36">
        <v>0.55000000000000004</v>
      </c>
      <c r="G35" s="37">
        <v>0.74</v>
      </c>
      <c r="H35" s="37">
        <v>1.1200000000000001</v>
      </c>
      <c r="I35" s="37">
        <v>1.61</v>
      </c>
      <c r="J35" s="38">
        <v>1.65</v>
      </c>
      <c r="K35" s="22"/>
      <c r="L35" s="22"/>
      <c r="M35" s="22"/>
      <c r="N35" s="22"/>
      <c r="O35" s="22"/>
      <c r="P35" s="22"/>
    </row>
    <row r="36" spans="1:16" ht="39" customHeight="1" x14ac:dyDescent="0.15">
      <c r="A36" s="22"/>
      <c r="B36" s="35"/>
      <c r="C36" s="1177" t="s">
        <v>577</v>
      </c>
      <c r="D36" s="1178"/>
      <c r="E36" s="1179"/>
      <c r="F36" s="36" t="s">
        <v>527</v>
      </c>
      <c r="G36" s="37" t="s">
        <v>527</v>
      </c>
      <c r="H36" s="37">
        <v>0.68</v>
      </c>
      <c r="I36" s="37">
        <v>1.21</v>
      </c>
      <c r="J36" s="38">
        <v>1.5</v>
      </c>
      <c r="K36" s="22"/>
      <c r="L36" s="22"/>
      <c r="M36" s="22"/>
      <c r="N36" s="22"/>
      <c r="O36" s="22"/>
      <c r="P36" s="22"/>
    </row>
    <row r="37" spans="1:16" ht="39" customHeight="1" x14ac:dyDescent="0.15">
      <c r="A37" s="22"/>
      <c r="B37" s="35"/>
      <c r="C37" s="1177" t="s">
        <v>578</v>
      </c>
      <c r="D37" s="1178"/>
      <c r="E37" s="1179"/>
      <c r="F37" s="36">
        <v>1.72</v>
      </c>
      <c r="G37" s="37">
        <v>0.73</v>
      </c>
      <c r="H37" s="37">
        <v>0.93</v>
      </c>
      <c r="I37" s="37">
        <v>0.69</v>
      </c>
      <c r="J37" s="38">
        <v>0.89</v>
      </c>
      <c r="K37" s="22"/>
      <c r="L37" s="22"/>
      <c r="M37" s="22"/>
      <c r="N37" s="22"/>
      <c r="O37" s="22"/>
      <c r="P37" s="22"/>
    </row>
    <row r="38" spans="1:16" ht="39" customHeight="1" x14ac:dyDescent="0.15">
      <c r="A38" s="22"/>
      <c r="B38" s="35"/>
      <c r="C38" s="1177" t="s">
        <v>579</v>
      </c>
      <c r="D38" s="1178"/>
      <c r="E38" s="1179"/>
      <c r="F38" s="36">
        <v>0.05</v>
      </c>
      <c r="G38" s="37">
        <v>0.09</v>
      </c>
      <c r="H38" s="37">
        <v>0.08</v>
      </c>
      <c r="I38" s="37">
        <v>0.05</v>
      </c>
      <c r="J38" s="38">
        <v>0.06</v>
      </c>
      <c r="K38" s="22"/>
      <c r="L38" s="22"/>
      <c r="M38" s="22"/>
      <c r="N38" s="22"/>
      <c r="O38" s="22"/>
      <c r="P38" s="22"/>
    </row>
    <row r="39" spans="1:16" ht="39" customHeight="1" x14ac:dyDescent="0.15">
      <c r="A39" s="22"/>
      <c r="B39" s="35"/>
      <c r="C39" s="1177" t="s">
        <v>580</v>
      </c>
      <c r="D39" s="1178"/>
      <c r="E39" s="1179"/>
      <c r="F39" s="36">
        <v>0.06</v>
      </c>
      <c r="G39" s="37">
        <v>0.03</v>
      </c>
      <c r="H39" s="37">
        <v>0.02</v>
      </c>
      <c r="I39" s="37">
        <v>0.04</v>
      </c>
      <c r="J39" s="38">
        <v>0.02</v>
      </c>
      <c r="K39" s="22"/>
      <c r="L39" s="22"/>
      <c r="M39" s="22"/>
      <c r="N39" s="22"/>
      <c r="O39" s="22"/>
      <c r="P39" s="22"/>
    </row>
    <row r="40" spans="1:16" ht="39" customHeight="1" x14ac:dyDescent="0.15">
      <c r="A40" s="22"/>
      <c r="B40" s="35"/>
      <c r="C40" s="1177"/>
      <c r="D40" s="1178"/>
      <c r="E40" s="1179"/>
      <c r="F40" s="36"/>
      <c r="G40" s="37"/>
      <c r="H40" s="37"/>
      <c r="I40" s="37"/>
      <c r="J40" s="38"/>
      <c r="K40" s="22"/>
      <c r="L40" s="22"/>
      <c r="M40" s="22"/>
      <c r="N40" s="22"/>
      <c r="O40" s="22"/>
      <c r="P40" s="22"/>
    </row>
    <row r="41" spans="1:16" ht="39" customHeight="1" x14ac:dyDescent="0.15">
      <c r="A41" s="22"/>
      <c r="B41" s="35"/>
      <c r="C41" s="1177"/>
      <c r="D41" s="1178"/>
      <c r="E41" s="1179"/>
      <c r="F41" s="36"/>
      <c r="G41" s="37"/>
      <c r="H41" s="37"/>
      <c r="I41" s="37"/>
      <c r="J41" s="38"/>
      <c r="K41" s="22"/>
      <c r="L41" s="22"/>
      <c r="M41" s="22"/>
      <c r="N41" s="22"/>
      <c r="O41" s="22"/>
      <c r="P41" s="22"/>
    </row>
    <row r="42" spans="1:16" ht="39" customHeight="1" x14ac:dyDescent="0.15">
      <c r="A42" s="22"/>
      <c r="B42" s="39"/>
      <c r="C42" s="1177" t="s">
        <v>581</v>
      </c>
      <c r="D42" s="1178"/>
      <c r="E42" s="1179"/>
      <c r="F42" s="36" t="s">
        <v>527</v>
      </c>
      <c r="G42" s="37" t="s">
        <v>527</v>
      </c>
      <c r="H42" s="37" t="s">
        <v>527</v>
      </c>
      <c r="I42" s="37" t="s">
        <v>527</v>
      </c>
      <c r="J42" s="38" t="s">
        <v>527</v>
      </c>
      <c r="K42" s="22"/>
      <c r="L42" s="22"/>
      <c r="M42" s="22"/>
      <c r="N42" s="22"/>
      <c r="O42" s="22"/>
      <c r="P42" s="22"/>
    </row>
    <row r="43" spans="1:16" ht="39" customHeight="1" thickBot="1" x14ac:dyDescent="0.2">
      <c r="A43" s="22"/>
      <c r="B43" s="40"/>
      <c r="C43" s="1180" t="s">
        <v>582</v>
      </c>
      <c r="D43" s="1181"/>
      <c r="E43" s="1182"/>
      <c r="F43" s="41">
        <v>0</v>
      </c>
      <c r="G43" s="42">
        <v>0.31</v>
      </c>
      <c r="H43" s="42" t="s">
        <v>527</v>
      </c>
      <c r="I43" s="42" t="s">
        <v>527</v>
      </c>
      <c r="J43" s="43" t="s">
        <v>527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ggqzR+QwglG5mzV6+haKaisRbOtCaWcZmS570QhPjGoaUrNEs9Rx/VHU+xmq4cgbUfwtUFpqg+ariZEzaaKUgw==" saltValue="i0sznZW1W5bDzZh5pjZBQ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568</v>
      </c>
      <c r="L44" s="56" t="s">
        <v>569</v>
      </c>
      <c r="M44" s="56" t="s">
        <v>570</v>
      </c>
      <c r="N44" s="56" t="s">
        <v>571</v>
      </c>
      <c r="O44" s="57" t="s">
        <v>572</v>
      </c>
      <c r="P44" s="48"/>
      <c r="Q44" s="48"/>
      <c r="R44" s="48"/>
      <c r="S44" s="48"/>
      <c r="T44" s="48"/>
      <c r="U44" s="48"/>
    </row>
    <row r="45" spans="1:21" ht="30.75" customHeight="1" x14ac:dyDescent="0.15">
      <c r="A45" s="48"/>
      <c r="B45" s="1203" t="s">
        <v>11</v>
      </c>
      <c r="C45" s="1204"/>
      <c r="D45" s="58"/>
      <c r="E45" s="1209" t="s">
        <v>12</v>
      </c>
      <c r="F45" s="1209"/>
      <c r="G45" s="1209"/>
      <c r="H45" s="1209"/>
      <c r="I45" s="1209"/>
      <c r="J45" s="1210"/>
      <c r="K45" s="59">
        <v>5967</v>
      </c>
      <c r="L45" s="60">
        <v>5934</v>
      </c>
      <c r="M45" s="60">
        <v>5571</v>
      </c>
      <c r="N45" s="60">
        <v>5068</v>
      </c>
      <c r="O45" s="61">
        <v>4744</v>
      </c>
      <c r="P45" s="48"/>
      <c r="Q45" s="48"/>
      <c r="R45" s="48"/>
      <c r="S45" s="48"/>
      <c r="T45" s="48"/>
      <c r="U45" s="48"/>
    </row>
    <row r="46" spans="1:21" ht="30.75" customHeight="1" x14ac:dyDescent="0.15">
      <c r="A46" s="48"/>
      <c r="B46" s="1205"/>
      <c r="C46" s="1206"/>
      <c r="D46" s="62"/>
      <c r="E46" s="1187" t="s">
        <v>13</v>
      </c>
      <c r="F46" s="1187"/>
      <c r="G46" s="1187"/>
      <c r="H46" s="1187"/>
      <c r="I46" s="1187"/>
      <c r="J46" s="1188"/>
      <c r="K46" s="63" t="s">
        <v>527</v>
      </c>
      <c r="L46" s="64" t="s">
        <v>527</v>
      </c>
      <c r="M46" s="64" t="s">
        <v>527</v>
      </c>
      <c r="N46" s="64" t="s">
        <v>527</v>
      </c>
      <c r="O46" s="65" t="s">
        <v>527</v>
      </c>
      <c r="P46" s="48"/>
      <c r="Q46" s="48"/>
      <c r="R46" s="48"/>
      <c r="S46" s="48"/>
      <c r="T46" s="48"/>
      <c r="U46" s="48"/>
    </row>
    <row r="47" spans="1:21" ht="30.75" customHeight="1" x14ac:dyDescent="0.15">
      <c r="A47" s="48"/>
      <c r="B47" s="1205"/>
      <c r="C47" s="1206"/>
      <c r="D47" s="62"/>
      <c r="E47" s="1187" t="s">
        <v>14</v>
      </c>
      <c r="F47" s="1187"/>
      <c r="G47" s="1187"/>
      <c r="H47" s="1187"/>
      <c r="I47" s="1187"/>
      <c r="J47" s="1188"/>
      <c r="K47" s="63" t="s">
        <v>527</v>
      </c>
      <c r="L47" s="64" t="s">
        <v>527</v>
      </c>
      <c r="M47" s="64" t="s">
        <v>527</v>
      </c>
      <c r="N47" s="64" t="s">
        <v>527</v>
      </c>
      <c r="O47" s="65" t="s">
        <v>527</v>
      </c>
      <c r="P47" s="48"/>
      <c r="Q47" s="48"/>
      <c r="R47" s="48"/>
      <c r="S47" s="48"/>
      <c r="T47" s="48"/>
      <c r="U47" s="48"/>
    </row>
    <row r="48" spans="1:21" ht="30.75" customHeight="1" x14ac:dyDescent="0.15">
      <c r="A48" s="48"/>
      <c r="B48" s="1205"/>
      <c r="C48" s="1206"/>
      <c r="D48" s="62"/>
      <c r="E48" s="1187" t="s">
        <v>15</v>
      </c>
      <c r="F48" s="1187"/>
      <c r="G48" s="1187"/>
      <c r="H48" s="1187"/>
      <c r="I48" s="1187"/>
      <c r="J48" s="1188"/>
      <c r="K48" s="63">
        <v>210</v>
      </c>
      <c r="L48" s="64">
        <v>163</v>
      </c>
      <c r="M48" s="64">
        <v>57</v>
      </c>
      <c r="N48" s="64">
        <v>95</v>
      </c>
      <c r="O48" s="65">
        <v>60</v>
      </c>
      <c r="P48" s="48"/>
      <c r="Q48" s="48"/>
      <c r="R48" s="48"/>
      <c r="S48" s="48"/>
      <c r="T48" s="48"/>
      <c r="U48" s="48"/>
    </row>
    <row r="49" spans="1:21" ht="30.75" customHeight="1" x14ac:dyDescent="0.15">
      <c r="A49" s="48"/>
      <c r="B49" s="1205"/>
      <c r="C49" s="1206"/>
      <c r="D49" s="62"/>
      <c r="E49" s="1187" t="s">
        <v>16</v>
      </c>
      <c r="F49" s="1187"/>
      <c r="G49" s="1187"/>
      <c r="H49" s="1187"/>
      <c r="I49" s="1187"/>
      <c r="J49" s="1188"/>
      <c r="K49" s="63">
        <v>118</v>
      </c>
      <c r="L49" s="64">
        <v>109</v>
      </c>
      <c r="M49" s="64">
        <v>107</v>
      </c>
      <c r="N49" s="64">
        <v>74</v>
      </c>
      <c r="O49" s="65">
        <v>40</v>
      </c>
      <c r="P49" s="48"/>
      <c r="Q49" s="48"/>
      <c r="R49" s="48"/>
      <c r="S49" s="48"/>
      <c r="T49" s="48"/>
      <c r="U49" s="48"/>
    </row>
    <row r="50" spans="1:21" ht="30.75" customHeight="1" x14ac:dyDescent="0.15">
      <c r="A50" s="48"/>
      <c r="B50" s="1205"/>
      <c r="C50" s="1206"/>
      <c r="D50" s="62"/>
      <c r="E50" s="1187" t="s">
        <v>17</v>
      </c>
      <c r="F50" s="1187"/>
      <c r="G50" s="1187"/>
      <c r="H50" s="1187"/>
      <c r="I50" s="1187"/>
      <c r="J50" s="1188"/>
      <c r="K50" s="63" t="s">
        <v>527</v>
      </c>
      <c r="L50" s="64" t="s">
        <v>527</v>
      </c>
      <c r="M50" s="64" t="s">
        <v>527</v>
      </c>
      <c r="N50" s="64" t="s">
        <v>527</v>
      </c>
      <c r="O50" s="65" t="s">
        <v>527</v>
      </c>
      <c r="P50" s="48"/>
      <c r="Q50" s="48"/>
      <c r="R50" s="48"/>
      <c r="S50" s="48"/>
      <c r="T50" s="48"/>
      <c r="U50" s="48"/>
    </row>
    <row r="51" spans="1:21" ht="30.75" customHeight="1" x14ac:dyDescent="0.15">
      <c r="A51" s="48"/>
      <c r="B51" s="1207"/>
      <c r="C51" s="1208"/>
      <c r="D51" s="66"/>
      <c r="E51" s="1187" t="s">
        <v>18</v>
      </c>
      <c r="F51" s="1187"/>
      <c r="G51" s="1187"/>
      <c r="H51" s="1187"/>
      <c r="I51" s="1187"/>
      <c r="J51" s="1188"/>
      <c r="K51" s="63" t="s">
        <v>527</v>
      </c>
      <c r="L51" s="64" t="s">
        <v>527</v>
      </c>
      <c r="M51" s="64" t="s">
        <v>527</v>
      </c>
      <c r="N51" s="64" t="s">
        <v>527</v>
      </c>
      <c r="O51" s="65" t="s">
        <v>527</v>
      </c>
      <c r="P51" s="48"/>
      <c r="Q51" s="48"/>
      <c r="R51" s="48"/>
      <c r="S51" s="48"/>
      <c r="T51" s="48"/>
      <c r="U51" s="48"/>
    </row>
    <row r="52" spans="1:21" ht="30.75" customHeight="1" x14ac:dyDescent="0.15">
      <c r="A52" s="48"/>
      <c r="B52" s="1185" t="s">
        <v>19</v>
      </c>
      <c r="C52" s="1186"/>
      <c r="D52" s="66"/>
      <c r="E52" s="1187" t="s">
        <v>20</v>
      </c>
      <c r="F52" s="1187"/>
      <c r="G52" s="1187"/>
      <c r="H52" s="1187"/>
      <c r="I52" s="1187"/>
      <c r="J52" s="1188"/>
      <c r="K52" s="63">
        <v>5992</v>
      </c>
      <c r="L52" s="64">
        <v>5569</v>
      </c>
      <c r="M52" s="64">
        <v>4898</v>
      </c>
      <c r="N52" s="64">
        <v>4433</v>
      </c>
      <c r="O52" s="65">
        <v>3880</v>
      </c>
      <c r="P52" s="48"/>
      <c r="Q52" s="48"/>
      <c r="R52" s="48"/>
      <c r="S52" s="48"/>
      <c r="T52" s="48"/>
      <c r="U52" s="48"/>
    </row>
    <row r="53" spans="1:21" ht="30.75" customHeight="1" thickBot="1" x14ac:dyDescent="0.2">
      <c r="A53" s="48"/>
      <c r="B53" s="1189" t="s">
        <v>21</v>
      </c>
      <c r="C53" s="1190"/>
      <c r="D53" s="67"/>
      <c r="E53" s="1191" t="s">
        <v>22</v>
      </c>
      <c r="F53" s="1191"/>
      <c r="G53" s="1191"/>
      <c r="H53" s="1191"/>
      <c r="I53" s="1191"/>
      <c r="J53" s="1192"/>
      <c r="K53" s="68">
        <v>303</v>
      </c>
      <c r="L53" s="69">
        <v>637</v>
      </c>
      <c r="M53" s="69">
        <v>837</v>
      </c>
      <c r="N53" s="69">
        <v>804</v>
      </c>
      <c r="O53" s="70">
        <v>964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583</v>
      </c>
      <c r="P55" s="48"/>
      <c r="Q55" s="48"/>
      <c r="R55" s="48"/>
      <c r="S55" s="48"/>
      <c r="T55" s="48"/>
      <c r="U55" s="48"/>
    </row>
    <row r="56" spans="1:21" ht="31.5" customHeight="1" thickBot="1" x14ac:dyDescent="0.2">
      <c r="A56" s="48"/>
      <c r="B56" s="76"/>
      <c r="C56" s="77"/>
      <c r="D56" s="77"/>
      <c r="E56" s="78"/>
      <c r="F56" s="78"/>
      <c r="G56" s="78"/>
      <c r="H56" s="78"/>
      <c r="I56" s="78"/>
      <c r="J56" s="79" t="s">
        <v>2</v>
      </c>
      <c r="K56" s="80" t="s">
        <v>584</v>
      </c>
      <c r="L56" s="81" t="s">
        <v>585</v>
      </c>
      <c r="M56" s="81" t="s">
        <v>586</v>
      </c>
      <c r="N56" s="81" t="s">
        <v>587</v>
      </c>
      <c r="O56" s="82" t="s">
        <v>588</v>
      </c>
      <c r="P56" s="48"/>
      <c r="Q56" s="48"/>
      <c r="R56" s="48"/>
      <c r="S56" s="48"/>
      <c r="T56" s="48"/>
      <c r="U56" s="48"/>
    </row>
    <row r="57" spans="1:21" ht="31.5" customHeight="1" x14ac:dyDescent="0.15">
      <c r="B57" s="1193" t="s">
        <v>25</v>
      </c>
      <c r="C57" s="1194"/>
      <c r="D57" s="1197" t="s">
        <v>26</v>
      </c>
      <c r="E57" s="1198"/>
      <c r="F57" s="1198"/>
      <c r="G57" s="1198"/>
      <c r="H57" s="1198"/>
      <c r="I57" s="1198"/>
      <c r="J57" s="1199"/>
      <c r="K57" s="83"/>
      <c r="L57" s="84"/>
      <c r="M57" s="84"/>
      <c r="N57" s="84"/>
      <c r="O57" s="85"/>
    </row>
    <row r="58" spans="1:21" ht="31.5" customHeight="1" thickBot="1" x14ac:dyDescent="0.2">
      <c r="B58" s="1195"/>
      <c r="C58" s="1196"/>
      <c r="D58" s="1200" t="s">
        <v>27</v>
      </c>
      <c r="E58" s="1201"/>
      <c r="F58" s="1201"/>
      <c r="G58" s="1201"/>
      <c r="H58" s="1201"/>
      <c r="I58" s="1201"/>
      <c r="J58" s="1202"/>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XAUgtlHCvU3TdigErBGPLOzWtfcNPiOM7Gkr17SrpviiguJ8pXGq6rfnVe6w+E+WvEMyO2eijODsyva/Q0Qotg==" saltValue="usNlec1/SMITYKzuP+zEH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568</v>
      </c>
      <c r="J40" s="100" t="s">
        <v>569</v>
      </c>
      <c r="K40" s="100" t="s">
        <v>570</v>
      </c>
      <c r="L40" s="100" t="s">
        <v>571</v>
      </c>
      <c r="M40" s="101" t="s">
        <v>572</v>
      </c>
    </row>
    <row r="41" spans="2:13" ht="27.75" customHeight="1" x14ac:dyDescent="0.15">
      <c r="B41" s="1223" t="s">
        <v>30</v>
      </c>
      <c r="C41" s="1224"/>
      <c r="D41" s="102"/>
      <c r="E41" s="1225" t="s">
        <v>31</v>
      </c>
      <c r="F41" s="1225"/>
      <c r="G41" s="1225"/>
      <c r="H41" s="1226"/>
      <c r="I41" s="346">
        <v>54282</v>
      </c>
      <c r="J41" s="347">
        <v>56437</v>
      </c>
      <c r="K41" s="347">
        <v>54806</v>
      </c>
      <c r="L41" s="347">
        <v>55268</v>
      </c>
      <c r="M41" s="348">
        <v>53052</v>
      </c>
    </row>
    <row r="42" spans="2:13" ht="27.75" customHeight="1" x14ac:dyDescent="0.15">
      <c r="B42" s="1213"/>
      <c r="C42" s="1214"/>
      <c r="D42" s="103"/>
      <c r="E42" s="1217" t="s">
        <v>32</v>
      </c>
      <c r="F42" s="1217"/>
      <c r="G42" s="1217"/>
      <c r="H42" s="1218"/>
      <c r="I42" s="349" t="s">
        <v>527</v>
      </c>
      <c r="J42" s="350" t="s">
        <v>527</v>
      </c>
      <c r="K42" s="350">
        <v>245</v>
      </c>
      <c r="L42" s="350" t="s">
        <v>527</v>
      </c>
      <c r="M42" s="351" t="s">
        <v>527</v>
      </c>
    </row>
    <row r="43" spans="2:13" ht="27.75" customHeight="1" x14ac:dyDescent="0.15">
      <c r="B43" s="1213"/>
      <c r="C43" s="1214"/>
      <c r="D43" s="103"/>
      <c r="E43" s="1217" t="s">
        <v>33</v>
      </c>
      <c r="F43" s="1217"/>
      <c r="G43" s="1217"/>
      <c r="H43" s="1218"/>
      <c r="I43" s="349">
        <v>1929</v>
      </c>
      <c r="J43" s="350">
        <v>1593</v>
      </c>
      <c r="K43" s="350">
        <v>1070</v>
      </c>
      <c r="L43" s="350">
        <v>881</v>
      </c>
      <c r="M43" s="351">
        <v>653</v>
      </c>
    </row>
    <row r="44" spans="2:13" ht="27.75" customHeight="1" x14ac:dyDescent="0.15">
      <c r="B44" s="1213"/>
      <c r="C44" s="1214"/>
      <c r="D44" s="103"/>
      <c r="E44" s="1217" t="s">
        <v>34</v>
      </c>
      <c r="F44" s="1217"/>
      <c r="G44" s="1217"/>
      <c r="H44" s="1218"/>
      <c r="I44" s="349">
        <v>717</v>
      </c>
      <c r="J44" s="350">
        <v>557</v>
      </c>
      <c r="K44" s="350">
        <v>414</v>
      </c>
      <c r="L44" s="350">
        <v>318</v>
      </c>
      <c r="M44" s="351">
        <v>259</v>
      </c>
    </row>
    <row r="45" spans="2:13" ht="27.75" customHeight="1" x14ac:dyDescent="0.15">
      <c r="B45" s="1213"/>
      <c r="C45" s="1214"/>
      <c r="D45" s="103"/>
      <c r="E45" s="1217" t="s">
        <v>35</v>
      </c>
      <c r="F45" s="1217"/>
      <c r="G45" s="1217"/>
      <c r="H45" s="1218"/>
      <c r="I45" s="349">
        <v>7622</v>
      </c>
      <c r="J45" s="350">
        <v>6949</v>
      </c>
      <c r="K45" s="350">
        <v>6733</v>
      </c>
      <c r="L45" s="350">
        <v>6644</v>
      </c>
      <c r="M45" s="351">
        <v>6672</v>
      </c>
    </row>
    <row r="46" spans="2:13" ht="27.75" customHeight="1" x14ac:dyDescent="0.15">
      <c r="B46" s="1213"/>
      <c r="C46" s="1214"/>
      <c r="D46" s="104"/>
      <c r="E46" s="1217" t="s">
        <v>36</v>
      </c>
      <c r="F46" s="1217"/>
      <c r="G46" s="1217"/>
      <c r="H46" s="1218"/>
      <c r="I46" s="349" t="s">
        <v>527</v>
      </c>
      <c r="J46" s="350" t="s">
        <v>527</v>
      </c>
      <c r="K46" s="350" t="s">
        <v>527</v>
      </c>
      <c r="L46" s="350" t="s">
        <v>527</v>
      </c>
      <c r="M46" s="351" t="s">
        <v>527</v>
      </c>
    </row>
    <row r="47" spans="2:13" ht="27.75" customHeight="1" x14ac:dyDescent="0.15">
      <c r="B47" s="1213"/>
      <c r="C47" s="1214"/>
      <c r="D47" s="105"/>
      <c r="E47" s="1227" t="s">
        <v>37</v>
      </c>
      <c r="F47" s="1228"/>
      <c r="G47" s="1228"/>
      <c r="H47" s="1229"/>
      <c r="I47" s="349" t="s">
        <v>527</v>
      </c>
      <c r="J47" s="350" t="s">
        <v>527</v>
      </c>
      <c r="K47" s="350" t="s">
        <v>527</v>
      </c>
      <c r="L47" s="350" t="s">
        <v>527</v>
      </c>
      <c r="M47" s="351" t="s">
        <v>527</v>
      </c>
    </row>
    <row r="48" spans="2:13" ht="27.75" customHeight="1" x14ac:dyDescent="0.15">
      <c r="B48" s="1213"/>
      <c r="C48" s="1214"/>
      <c r="D48" s="103"/>
      <c r="E48" s="1217" t="s">
        <v>38</v>
      </c>
      <c r="F48" s="1217"/>
      <c r="G48" s="1217"/>
      <c r="H48" s="1218"/>
      <c r="I48" s="349" t="s">
        <v>527</v>
      </c>
      <c r="J48" s="350" t="s">
        <v>527</v>
      </c>
      <c r="K48" s="350" t="s">
        <v>527</v>
      </c>
      <c r="L48" s="350" t="s">
        <v>527</v>
      </c>
      <c r="M48" s="351" t="s">
        <v>527</v>
      </c>
    </row>
    <row r="49" spans="2:13" ht="27.75" customHeight="1" x14ac:dyDescent="0.15">
      <c r="B49" s="1215"/>
      <c r="C49" s="1216"/>
      <c r="D49" s="103"/>
      <c r="E49" s="1217" t="s">
        <v>39</v>
      </c>
      <c r="F49" s="1217"/>
      <c r="G49" s="1217"/>
      <c r="H49" s="1218"/>
      <c r="I49" s="349" t="s">
        <v>527</v>
      </c>
      <c r="J49" s="350" t="s">
        <v>527</v>
      </c>
      <c r="K49" s="350" t="s">
        <v>527</v>
      </c>
      <c r="L49" s="350" t="s">
        <v>527</v>
      </c>
      <c r="M49" s="351" t="s">
        <v>527</v>
      </c>
    </row>
    <row r="50" spans="2:13" ht="27.75" customHeight="1" x14ac:dyDescent="0.15">
      <c r="B50" s="1211" t="s">
        <v>40</v>
      </c>
      <c r="C50" s="1212"/>
      <c r="D50" s="106"/>
      <c r="E50" s="1217" t="s">
        <v>41</v>
      </c>
      <c r="F50" s="1217"/>
      <c r="G50" s="1217"/>
      <c r="H50" s="1218"/>
      <c r="I50" s="349">
        <v>7191</v>
      </c>
      <c r="J50" s="350">
        <v>8438</v>
      </c>
      <c r="K50" s="350">
        <v>9625</v>
      </c>
      <c r="L50" s="350">
        <v>11416</v>
      </c>
      <c r="M50" s="351">
        <v>13777</v>
      </c>
    </row>
    <row r="51" spans="2:13" ht="27.75" customHeight="1" x14ac:dyDescent="0.15">
      <c r="B51" s="1213"/>
      <c r="C51" s="1214"/>
      <c r="D51" s="103"/>
      <c r="E51" s="1217" t="s">
        <v>42</v>
      </c>
      <c r="F51" s="1217"/>
      <c r="G51" s="1217"/>
      <c r="H51" s="1218"/>
      <c r="I51" s="349">
        <v>9715</v>
      </c>
      <c r="J51" s="350">
        <v>8584</v>
      </c>
      <c r="K51" s="350">
        <v>7437</v>
      </c>
      <c r="L51" s="350">
        <v>6574</v>
      </c>
      <c r="M51" s="351">
        <v>5844</v>
      </c>
    </row>
    <row r="52" spans="2:13" ht="27.75" customHeight="1" x14ac:dyDescent="0.15">
      <c r="B52" s="1215"/>
      <c r="C52" s="1216"/>
      <c r="D52" s="103"/>
      <c r="E52" s="1217" t="s">
        <v>43</v>
      </c>
      <c r="F52" s="1217"/>
      <c r="G52" s="1217"/>
      <c r="H52" s="1218"/>
      <c r="I52" s="349">
        <v>40988</v>
      </c>
      <c r="J52" s="350">
        <v>39763</v>
      </c>
      <c r="K52" s="350">
        <v>38637</v>
      </c>
      <c r="L52" s="350">
        <v>38052</v>
      </c>
      <c r="M52" s="351">
        <v>37667</v>
      </c>
    </row>
    <row r="53" spans="2:13" ht="27.75" customHeight="1" thickBot="1" x14ac:dyDescent="0.2">
      <c r="B53" s="1219" t="s">
        <v>44</v>
      </c>
      <c r="C53" s="1220"/>
      <c r="D53" s="107"/>
      <c r="E53" s="1221" t="s">
        <v>45</v>
      </c>
      <c r="F53" s="1221"/>
      <c r="G53" s="1221"/>
      <c r="H53" s="1222"/>
      <c r="I53" s="352">
        <v>6655</v>
      </c>
      <c r="J53" s="353">
        <v>8749</v>
      </c>
      <c r="K53" s="353">
        <v>7571</v>
      </c>
      <c r="L53" s="353">
        <v>7069</v>
      </c>
      <c r="M53" s="354">
        <v>3347</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iEWE2iVU056DBxqGyNC3lPrh1g3ruWtFmMgQQOwjc0DDT4lBLsr6m7anHQ8CYlmoMi6FepI58yDwj2mgIUCmdQ==" saltValue="JOcbbnZCt2erOafBZ3ORX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85" zoomScaleNormal="85"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570</v>
      </c>
      <c r="G54" s="116" t="s">
        <v>571</v>
      </c>
      <c r="H54" s="117" t="s">
        <v>572</v>
      </c>
    </row>
    <row r="55" spans="2:8" ht="52.5" customHeight="1" x14ac:dyDescent="0.15">
      <c r="B55" s="118"/>
      <c r="C55" s="1238" t="s">
        <v>48</v>
      </c>
      <c r="D55" s="1238"/>
      <c r="E55" s="1239"/>
      <c r="F55" s="119">
        <v>3028</v>
      </c>
      <c r="G55" s="119">
        <v>3372</v>
      </c>
      <c r="H55" s="120">
        <v>3913</v>
      </c>
    </row>
    <row r="56" spans="2:8" ht="52.5" customHeight="1" x14ac:dyDescent="0.15">
      <c r="B56" s="121"/>
      <c r="C56" s="1240" t="s">
        <v>49</v>
      </c>
      <c r="D56" s="1240"/>
      <c r="E56" s="1241"/>
      <c r="F56" s="122" t="s">
        <v>527</v>
      </c>
      <c r="G56" s="122" t="s">
        <v>527</v>
      </c>
      <c r="H56" s="123" t="s">
        <v>527</v>
      </c>
    </row>
    <row r="57" spans="2:8" ht="53.25" customHeight="1" x14ac:dyDescent="0.15">
      <c r="B57" s="121"/>
      <c r="C57" s="1242" t="s">
        <v>50</v>
      </c>
      <c r="D57" s="1242"/>
      <c r="E57" s="1243"/>
      <c r="F57" s="124">
        <v>5155</v>
      </c>
      <c r="G57" s="124">
        <v>6401</v>
      </c>
      <c r="H57" s="125">
        <v>8152</v>
      </c>
    </row>
    <row r="58" spans="2:8" ht="45.75" customHeight="1" x14ac:dyDescent="0.15">
      <c r="B58" s="126"/>
      <c r="C58" s="1230" t="s">
        <v>589</v>
      </c>
      <c r="D58" s="1231"/>
      <c r="E58" s="1232"/>
      <c r="F58" s="127" t="s">
        <v>527</v>
      </c>
      <c r="G58" s="127">
        <v>3402</v>
      </c>
      <c r="H58" s="128">
        <v>4782</v>
      </c>
    </row>
    <row r="59" spans="2:8" ht="45.75" customHeight="1" x14ac:dyDescent="0.15">
      <c r="B59" s="126"/>
      <c r="C59" s="1230" t="s">
        <v>590</v>
      </c>
      <c r="D59" s="1231"/>
      <c r="E59" s="1232"/>
      <c r="F59" s="127">
        <v>3345</v>
      </c>
      <c r="G59" s="127">
        <v>1168</v>
      </c>
      <c r="H59" s="128">
        <v>1171</v>
      </c>
    </row>
    <row r="60" spans="2:8" ht="45.75" customHeight="1" x14ac:dyDescent="0.15">
      <c r="B60" s="126"/>
      <c r="C60" s="1230" t="s">
        <v>591</v>
      </c>
      <c r="D60" s="1231"/>
      <c r="E60" s="1232"/>
      <c r="F60" s="127">
        <v>707</v>
      </c>
      <c r="G60" s="127">
        <v>768</v>
      </c>
      <c r="H60" s="128">
        <v>881</v>
      </c>
    </row>
    <row r="61" spans="2:8" ht="45.75" customHeight="1" x14ac:dyDescent="0.15">
      <c r="B61" s="126"/>
      <c r="C61" s="1230" t="s">
        <v>592</v>
      </c>
      <c r="D61" s="1231"/>
      <c r="E61" s="1232"/>
      <c r="F61" s="127">
        <v>383</v>
      </c>
      <c r="G61" s="127">
        <v>368</v>
      </c>
      <c r="H61" s="128">
        <v>649</v>
      </c>
    </row>
    <row r="62" spans="2:8" ht="45.75" customHeight="1" thickBot="1" x14ac:dyDescent="0.2">
      <c r="B62" s="129"/>
      <c r="C62" s="1233" t="s">
        <v>593</v>
      </c>
      <c r="D62" s="1234"/>
      <c r="E62" s="1235"/>
      <c r="F62" s="130">
        <v>485</v>
      </c>
      <c r="G62" s="130">
        <v>437</v>
      </c>
      <c r="H62" s="131">
        <v>427</v>
      </c>
    </row>
    <row r="63" spans="2:8" ht="52.5" customHeight="1" thickBot="1" x14ac:dyDescent="0.2">
      <c r="B63" s="132"/>
      <c r="C63" s="1236" t="s">
        <v>51</v>
      </c>
      <c r="D63" s="1236"/>
      <c r="E63" s="1237"/>
      <c r="F63" s="133">
        <v>8182</v>
      </c>
      <c r="G63" s="133">
        <v>9773</v>
      </c>
      <c r="H63" s="134">
        <v>12065</v>
      </c>
    </row>
    <row r="64" spans="2:8" x14ac:dyDescent="0.15"/>
  </sheetData>
  <sheetProtection algorithmName="SHA-512" hashValue="8gnBsqRymoPiYUt0IQsSeGfdp2gyagyHd8VZTPRhiQFHdOe8gTs4qpHZu7SWZtuE3bflZcoSIehd+T6IwWeoYw==" saltValue="OjllayshvcdhOjmNc/NVM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2"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C96309-CD6E-49BC-ABF9-4765C3FF4A96}">
  <sheetPr>
    <pageSetUpPr fitToPage="1"/>
  </sheetPr>
  <dimension ref="A1:DE85"/>
  <sheetViews>
    <sheetView showGridLines="0" zoomScaleNormal="100" zoomScaleSheetLayoutView="55" workbookViewId="0"/>
  </sheetViews>
  <sheetFormatPr defaultColWidth="0" defaultRowHeight="13.5" customHeight="1" zeroHeight="1" x14ac:dyDescent="0.15"/>
  <cols>
    <col min="1" max="1" width="6.375" style="363" customWidth="1"/>
    <col min="2" max="107" width="2.5" style="363" customWidth="1"/>
    <col min="108" max="108" width="6.125" style="370" customWidth="1"/>
    <col min="109" max="109" width="5.875" style="369" customWidth="1"/>
    <col min="110" max="16384" width="8.625" style="363" hidden="1"/>
  </cols>
  <sheetData>
    <row r="1" spans="1:109" ht="42.75" customHeight="1" x14ac:dyDescent="0.15">
      <c r="A1" s="361"/>
      <c r="B1" s="362"/>
      <c r="DD1" s="363"/>
      <c r="DE1" s="363"/>
    </row>
    <row r="2" spans="1:109" ht="25.5" customHeight="1" x14ac:dyDescent="0.15">
      <c r="A2" s="364"/>
      <c r="C2" s="364"/>
      <c r="O2" s="364"/>
      <c r="P2" s="364"/>
      <c r="Q2" s="364"/>
      <c r="R2" s="364"/>
      <c r="S2" s="364"/>
      <c r="T2" s="364"/>
      <c r="U2" s="364"/>
      <c r="V2" s="364"/>
      <c r="W2" s="364"/>
      <c r="X2" s="364"/>
      <c r="Y2" s="364"/>
      <c r="Z2" s="364"/>
      <c r="AA2" s="364"/>
      <c r="AB2" s="364"/>
      <c r="AC2" s="364"/>
      <c r="AD2" s="364"/>
      <c r="AE2" s="364"/>
      <c r="AF2" s="364"/>
      <c r="AG2" s="364"/>
      <c r="AH2" s="364"/>
      <c r="AI2" s="364"/>
      <c r="AU2" s="364"/>
      <c r="BG2" s="364"/>
      <c r="BS2" s="364"/>
      <c r="CE2" s="364"/>
      <c r="CQ2" s="364"/>
      <c r="DD2" s="363"/>
      <c r="DE2" s="363"/>
    </row>
    <row r="3" spans="1:109" ht="25.5" customHeight="1" x14ac:dyDescent="0.15">
      <c r="A3" s="364"/>
      <c r="C3" s="364"/>
      <c r="O3" s="364"/>
      <c r="P3" s="364"/>
      <c r="Q3" s="364"/>
      <c r="R3" s="364"/>
      <c r="S3" s="364"/>
      <c r="T3" s="364"/>
      <c r="U3" s="364"/>
      <c r="V3" s="364"/>
      <c r="W3" s="364"/>
      <c r="X3" s="364"/>
      <c r="Y3" s="364"/>
      <c r="Z3" s="364"/>
      <c r="AA3" s="364"/>
      <c r="AB3" s="364"/>
      <c r="AC3" s="364"/>
      <c r="AD3" s="364"/>
      <c r="AE3" s="364"/>
      <c r="AF3" s="364"/>
      <c r="AG3" s="364"/>
      <c r="AH3" s="364"/>
      <c r="AI3" s="364"/>
      <c r="AU3" s="364"/>
      <c r="BG3" s="364"/>
      <c r="BS3" s="364"/>
      <c r="CE3" s="364"/>
      <c r="CQ3" s="364"/>
      <c r="DD3" s="363"/>
      <c r="DE3" s="363"/>
    </row>
    <row r="4" spans="1:109" s="250" customFormat="1" x14ac:dyDescent="0.15">
      <c r="A4" s="364"/>
      <c r="B4" s="364"/>
      <c r="C4" s="364"/>
      <c r="D4" s="364"/>
      <c r="E4" s="364"/>
      <c r="F4" s="364"/>
      <c r="G4" s="364"/>
      <c r="H4" s="364"/>
      <c r="I4" s="364"/>
      <c r="J4" s="364"/>
      <c r="K4" s="364"/>
      <c r="L4" s="364"/>
      <c r="M4" s="364"/>
      <c r="N4" s="364"/>
      <c r="O4" s="364"/>
      <c r="P4" s="364"/>
      <c r="Q4" s="364"/>
      <c r="R4" s="364"/>
      <c r="S4" s="364"/>
      <c r="T4" s="364"/>
      <c r="U4" s="364"/>
      <c r="V4" s="364"/>
      <c r="W4" s="364"/>
      <c r="X4" s="364"/>
      <c r="Y4" s="364"/>
      <c r="Z4" s="364"/>
      <c r="AA4" s="364"/>
      <c r="AB4" s="364"/>
      <c r="AC4" s="364"/>
      <c r="AD4" s="364"/>
      <c r="AE4" s="364"/>
      <c r="AF4" s="364"/>
      <c r="AG4" s="364"/>
      <c r="AH4" s="364"/>
      <c r="AI4" s="364"/>
      <c r="AJ4" s="364"/>
      <c r="AK4" s="364"/>
      <c r="AL4" s="364"/>
      <c r="AM4" s="364"/>
      <c r="AN4" s="364"/>
      <c r="AO4" s="364"/>
      <c r="AP4" s="364"/>
      <c r="AQ4" s="364"/>
      <c r="AR4" s="364"/>
      <c r="AS4" s="364"/>
      <c r="AT4" s="364"/>
      <c r="AU4" s="364"/>
      <c r="AV4" s="364"/>
      <c r="AW4" s="364"/>
      <c r="AX4" s="364"/>
      <c r="AY4" s="364"/>
      <c r="AZ4" s="364"/>
      <c r="BA4" s="364"/>
      <c r="BB4" s="364"/>
      <c r="BC4" s="364"/>
      <c r="BD4" s="364"/>
      <c r="BE4" s="364"/>
      <c r="BF4" s="364"/>
      <c r="BG4" s="364"/>
      <c r="BH4" s="364"/>
      <c r="BI4" s="364"/>
      <c r="BJ4" s="364"/>
      <c r="BK4" s="364"/>
      <c r="BL4" s="364"/>
      <c r="BM4" s="364"/>
      <c r="BN4" s="364"/>
      <c r="BO4" s="364"/>
      <c r="BP4" s="364"/>
      <c r="BQ4" s="364"/>
      <c r="BR4" s="364"/>
      <c r="BS4" s="364"/>
      <c r="BT4" s="364"/>
      <c r="BU4" s="364"/>
      <c r="BV4" s="364"/>
      <c r="BW4" s="364"/>
      <c r="BX4" s="364"/>
      <c r="BY4" s="364"/>
      <c r="BZ4" s="364"/>
      <c r="CA4" s="364"/>
      <c r="CB4" s="364"/>
      <c r="CC4" s="364"/>
      <c r="CD4" s="364"/>
      <c r="CE4" s="364"/>
      <c r="CF4" s="364"/>
      <c r="CG4" s="364"/>
      <c r="CH4" s="364"/>
      <c r="CI4" s="364"/>
      <c r="CJ4" s="364"/>
      <c r="CK4" s="364"/>
      <c r="CL4" s="364"/>
      <c r="CM4" s="364"/>
      <c r="CN4" s="364"/>
      <c r="CO4" s="364"/>
      <c r="CP4" s="364"/>
      <c r="CQ4" s="364"/>
      <c r="CR4" s="364"/>
      <c r="CS4" s="364"/>
      <c r="CT4" s="364"/>
      <c r="CU4" s="364"/>
      <c r="CV4" s="364"/>
      <c r="CW4" s="364"/>
      <c r="CX4" s="364"/>
      <c r="CY4" s="364"/>
      <c r="CZ4" s="364"/>
      <c r="DA4" s="364"/>
      <c r="DB4" s="364"/>
      <c r="DC4" s="364"/>
      <c r="DD4" s="364"/>
      <c r="DE4" s="364"/>
    </row>
    <row r="5" spans="1:109" s="250" customFormat="1" x14ac:dyDescent="0.15">
      <c r="A5" s="364"/>
      <c r="B5" s="364"/>
      <c r="C5" s="364"/>
      <c r="D5" s="364"/>
      <c r="E5" s="364"/>
      <c r="F5" s="364"/>
      <c r="G5" s="364"/>
      <c r="H5" s="364"/>
      <c r="I5" s="364"/>
      <c r="J5" s="364"/>
      <c r="K5" s="364"/>
      <c r="L5" s="364"/>
      <c r="M5" s="364"/>
      <c r="N5" s="364"/>
      <c r="O5" s="364"/>
      <c r="P5" s="364"/>
      <c r="Q5" s="364"/>
      <c r="R5" s="364"/>
      <c r="S5" s="364"/>
      <c r="T5" s="364"/>
      <c r="U5" s="364"/>
      <c r="V5" s="364"/>
      <c r="W5" s="364"/>
      <c r="X5" s="364"/>
      <c r="Y5" s="364"/>
      <c r="Z5" s="364"/>
      <c r="AA5" s="364"/>
      <c r="AB5" s="364"/>
      <c r="AC5" s="364"/>
      <c r="AD5" s="364"/>
      <c r="AE5" s="364"/>
      <c r="AF5" s="364"/>
      <c r="AG5" s="364"/>
      <c r="AH5" s="364"/>
      <c r="AI5" s="364"/>
      <c r="AJ5" s="364"/>
      <c r="AK5" s="364"/>
      <c r="AL5" s="364"/>
      <c r="AM5" s="364"/>
      <c r="AN5" s="364"/>
      <c r="AO5" s="364"/>
      <c r="AP5" s="364"/>
      <c r="AQ5" s="364"/>
      <c r="AR5" s="364"/>
      <c r="AS5" s="364"/>
      <c r="AT5" s="364"/>
      <c r="AU5" s="364"/>
      <c r="AV5" s="364"/>
      <c r="AW5" s="364"/>
      <c r="AX5" s="364"/>
      <c r="AY5" s="364"/>
      <c r="AZ5" s="364"/>
      <c r="BA5" s="364"/>
      <c r="BB5" s="364"/>
      <c r="BC5" s="364"/>
      <c r="BD5" s="364"/>
      <c r="BE5" s="364"/>
      <c r="BF5" s="364"/>
      <c r="BG5" s="364"/>
      <c r="BH5" s="364"/>
      <c r="BI5" s="364"/>
      <c r="BJ5" s="364"/>
      <c r="BK5" s="364"/>
      <c r="BL5" s="364"/>
      <c r="BM5" s="364"/>
      <c r="BN5" s="364"/>
      <c r="BO5" s="364"/>
      <c r="BP5" s="364"/>
      <c r="BQ5" s="364"/>
      <c r="BR5" s="364"/>
      <c r="BS5" s="364"/>
      <c r="BT5" s="364"/>
      <c r="BU5" s="364"/>
      <c r="BV5" s="364"/>
      <c r="BW5" s="364"/>
      <c r="BX5" s="364"/>
      <c r="BY5" s="364"/>
      <c r="BZ5" s="364"/>
      <c r="CA5" s="364"/>
      <c r="CB5" s="364"/>
      <c r="CC5" s="364"/>
      <c r="CD5" s="364"/>
      <c r="CE5" s="364"/>
      <c r="CF5" s="364"/>
      <c r="CG5" s="364"/>
      <c r="CH5" s="364"/>
      <c r="CI5" s="364"/>
      <c r="CJ5" s="364"/>
      <c r="CK5" s="364"/>
      <c r="CL5" s="364"/>
      <c r="CM5" s="364"/>
      <c r="CN5" s="364"/>
      <c r="CO5" s="364"/>
      <c r="CP5" s="364"/>
      <c r="CQ5" s="364"/>
      <c r="CR5" s="364"/>
      <c r="CS5" s="364"/>
      <c r="CT5" s="364"/>
      <c r="CU5" s="364"/>
      <c r="CV5" s="364"/>
      <c r="CW5" s="364"/>
      <c r="CX5" s="364"/>
      <c r="CY5" s="364"/>
      <c r="CZ5" s="364"/>
      <c r="DA5" s="364"/>
      <c r="DB5" s="364"/>
      <c r="DC5" s="364"/>
      <c r="DD5" s="364"/>
      <c r="DE5" s="364"/>
    </row>
    <row r="6" spans="1:109" s="250" customFormat="1" x14ac:dyDescent="0.15">
      <c r="A6" s="364"/>
      <c r="B6" s="364"/>
      <c r="C6" s="364"/>
      <c r="D6" s="364"/>
      <c r="E6" s="364"/>
      <c r="F6" s="364"/>
      <c r="G6" s="364"/>
      <c r="H6" s="364"/>
      <c r="I6" s="364"/>
      <c r="J6" s="364"/>
      <c r="K6" s="364"/>
      <c r="L6" s="364"/>
      <c r="M6" s="364"/>
      <c r="N6" s="364"/>
      <c r="O6" s="364"/>
      <c r="P6" s="364"/>
      <c r="Q6" s="364"/>
      <c r="R6" s="364"/>
      <c r="S6" s="364"/>
      <c r="T6" s="364"/>
      <c r="U6" s="364"/>
      <c r="V6" s="364"/>
      <c r="W6" s="364"/>
      <c r="X6" s="364"/>
      <c r="Y6" s="364"/>
      <c r="Z6" s="364"/>
      <c r="AA6" s="364"/>
      <c r="AB6" s="364"/>
      <c r="AC6" s="364"/>
      <c r="AD6" s="364"/>
      <c r="AE6" s="364"/>
      <c r="AF6" s="364"/>
      <c r="AG6" s="364"/>
      <c r="AH6" s="364"/>
      <c r="AI6" s="364"/>
      <c r="AJ6" s="364"/>
      <c r="AK6" s="364"/>
      <c r="AL6" s="364"/>
      <c r="AM6" s="364"/>
      <c r="AN6" s="364"/>
      <c r="AO6" s="364"/>
      <c r="AP6" s="364"/>
      <c r="AQ6" s="364"/>
      <c r="AR6" s="364"/>
      <c r="AS6" s="364"/>
      <c r="AT6" s="364"/>
      <c r="AU6" s="364"/>
      <c r="AV6" s="364"/>
      <c r="AW6" s="364"/>
      <c r="AX6" s="364"/>
      <c r="AY6" s="364"/>
      <c r="AZ6" s="364"/>
      <c r="BA6" s="364"/>
      <c r="BB6" s="364"/>
      <c r="BC6" s="364"/>
      <c r="BD6" s="364"/>
      <c r="BE6" s="364"/>
      <c r="BF6" s="364"/>
      <c r="BG6" s="364"/>
      <c r="BH6" s="364"/>
      <c r="BI6" s="364"/>
      <c r="BJ6" s="364"/>
      <c r="BK6" s="364"/>
      <c r="BL6" s="364"/>
      <c r="BM6" s="364"/>
      <c r="BN6" s="364"/>
      <c r="BO6" s="364"/>
      <c r="BP6" s="364"/>
      <c r="BQ6" s="364"/>
      <c r="BR6" s="364"/>
      <c r="BS6" s="364"/>
      <c r="BT6" s="364"/>
      <c r="BU6" s="364"/>
      <c r="BV6" s="364"/>
      <c r="BW6" s="364"/>
      <c r="BX6" s="364"/>
      <c r="BY6" s="364"/>
      <c r="BZ6" s="364"/>
      <c r="CA6" s="364"/>
      <c r="CB6" s="364"/>
      <c r="CC6" s="364"/>
      <c r="CD6" s="364"/>
      <c r="CE6" s="364"/>
      <c r="CF6" s="364"/>
      <c r="CG6" s="364"/>
      <c r="CH6" s="364"/>
      <c r="CI6" s="364"/>
      <c r="CJ6" s="364"/>
      <c r="CK6" s="364"/>
      <c r="CL6" s="364"/>
      <c r="CM6" s="364"/>
      <c r="CN6" s="364"/>
      <c r="CO6" s="364"/>
      <c r="CP6" s="364"/>
      <c r="CQ6" s="364"/>
      <c r="CR6" s="364"/>
      <c r="CS6" s="364"/>
      <c r="CT6" s="364"/>
      <c r="CU6" s="364"/>
      <c r="CV6" s="364"/>
      <c r="CW6" s="364"/>
      <c r="CX6" s="364"/>
      <c r="CY6" s="364"/>
      <c r="CZ6" s="364"/>
      <c r="DA6" s="364"/>
      <c r="DB6" s="364"/>
      <c r="DC6" s="364"/>
      <c r="DD6" s="364"/>
      <c r="DE6" s="364"/>
    </row>
    <row r="7" spans="1:109" s="250" customFormat="1" x14ac:dyDescent="0.15">
      <c r="A7" s="364"/>
      <c r="B7" s="364"/>
      <c r="C7" s="364"/>
      <c r="D7" s="364"/>
      <c r="E7" s="364"/>
      <c r="F7" s="364"/>
      <c r="G7" s="364"/>
      <c r="H7" s="364"/>
      <c r="I7" s="364"/>
      <c r="J7" s="364"/>
      <c r="K7" s="364"/>
      <c r="L7" s="364"/>
      <c r="M7" s="364"/>
      <c r="N7" s="364"/>
      <c r="O7" s="364"/>
      <c r="P7" s="364"/>
      <c r="Q7" s="364"/>
      <c r="R7" s="364"/>
      <c r="S7" s="364"/>
      <c r="T7" s="364"/>
      <c r="U7" s="364"/>
      <c r="V7" s="364"/>
      <c r="W7" s="364"/>
      <c r="X7" s="364"/>
      <c r="Y7" s="364"/>
      <c r="Z7" s="364"/>
      <c r="AA7" s="364"/>
      <c r="AB7" s="364"/>
      <c r="AC7" s="364"/>
      <c r="AD7" s="364"/>
      <c r="AE7" s="364"/>
      <c r="AF7" s="364"/>
      <c r="AG7" s="364"/>
      <c r="AH7" s="364"/>
      <c r="AI7" s="364"/>
      <c r="AJ7" s="364"/>
      <c r="AK7" s="364"/>
      <c r="AL7" s="364"/>
      <c r="AM7" s="364"/>
      <c r="AN7" s="364"/>
      <c r="AO7" s="364"/>
      <c r="AP7" s="364"/>
      <c r="AQ7" s="364"/>
      <c r="AR7" s="364"/>
      <c r="AS7" s="364"/>
      <c r="AT7" s="364"/>
      <c r="AU7" s="364"/>
      <c r="AV7" s="364"/>
      <c r="AW7" s="364"/>
      <c r="AX7" s="364"/>
      <c r="AY7" s="364"/>
      <c r="AZ7" s="364"/>
      <c r="BA7" s="364"/>
      <c r="BB7" s="364"/>
      <c r="BC7" s="364"/>
      <c r="BD7" s="364"/>
      <c r="BE7" s="364"/>
      <c r="BF7" s="364"/>
      <c r="BG7" s="364"/>
      <c r="BH7" s="364"/>
      <c r="BI7" s="364"/>
      <c r="BJ7" s="364"/>
      <c r="BK7" s="364"/>
      <c r="BL7" s="364"/>
      <c r="BM7" s="364"/>
      <c r="BN7" s="364"/>
      <c r="BO7" s="364"/>
      <c r="BP7" s="364"/>
      <c r="BQ7" s="364"/>
      <c r="BR7" s="364"/>
      <c r="BS7" s="364"/>
      <c r="BT7" s="364"/>
      <c r="BU7" s="364"/>
      <c r="BV7" s="364"/>
      <c r="BW7" s="364"/>
      <c r="BX7" s="364"/>
      <c r="BY7" s="364"/>
      <c r="BZ7" s="364"/>
      <c r="CA7" s="364"/>
      <c r="CB7" s="364"/>
      <c r="CC7" s="364"/>
      <c r="CD7" s="364"/>
      <c r="CE7" s="364"/>
      <c r="CF7" s="364"/>
      <c r="CG7" s="364"/>
      <c r="CH7" s="364"/>
      <c r="CI7" s="364"/>
      <c r="CJ7" s="364"/>
      <c r="CK7" s="364"/>
      <c r="CL7" s="364"/>
      <c r="CM7" s="364"/>
      <c r="CN7" s="364"/>
      <c r="CO7" s="364"/>
      <c r="CP7" s="364"/>
      <c r="CQ7" s="364"/>
      <c r="CR7" s="364"/>
      <c r="CS7" s="364"/>
      <c r="CT7" s="364"/>
      <c r="CU7" s="364"/>
      <c r="CV7" s="364"/>
      <c r="CW7" s="364"/>
      <c r="CX7" s="364"/>
      <c r="CY7" s="364"/>
      <c r="CZ7" s="364"/>
      <c r="DA7" s="364"/>
      <c r="DB7" s="364"/>
      <c r="DC7" s="364"/>
      <c r="DD7" s="364"/>
      <c r="DE7" s="364"/>
    </row>
    <row r="8" spans="1:109" s="250" customFormat="1" x14ac:dyDescent="0.15">
      <c r="A8" s="364"/>
      <c r="B8" s="364"/>
      <c r="C8" s="364"/>
      <c r="D8" s="364"/>
      <c r="E8" s="364"/>
      <c r="F8" s="364"/>
      <c r="G8" s="364"/>
      <c r="H8" s="364"/>
      <c r="I8" s="364"/>
      <c r="J8" s="364"/>
      <c r="K8" s="364"/>
      <c r="L8" s="364"/>
      <c r="M8" s="364"/>
      <c r="N8" s="364"/>
      <c r="O8" s="364"/>
      <c r="P8" s="364"/>
      <c r="Q8" s="364"/>
      <c r="R8" s="364"/>
      <c r="S8" s="364"/>
      <c r="T8" s="364"/>
      <c r="U8" s="364"/>
      <c r="V8" s="364"/>
      <c r="W8" s="364"/>
      <c r="X8" s="364"/>
      <c r="Y8" s="364"/>
      <c r="Z8" s="364"/>
      <c r="AA8" s="364"/>
      <c r="AB8" s="364"/>
      <c r="AC8" s="364"/>
      <c r="AD8" s="364"/>
      <c r="AE8" s="364"/>
      <c r="AF8" s="364"/>
      <c r="AG8" s="364"/>
      <c r="AH8" s="364"/>
      <c r="AI8" s="364"/>
      <c r="AJ8" s="364"/>
      <c r="AK8" s="364"/>
      <c r="AL8" s="364"/>
      <c r="AM8" s="364"/>
      <c r="AN8" s="364"/>
      <c r="AO8" s="364"/>
      <c r="AP8" s="364"/>
      <c r="AQ8" s="364"/>
      <c r="AR8" s="364"/>
      <c r="AS8" s="364"/>
      <c r="AT8" s="364"/>
      <c r="AU8" s="364"/>
      <c r="AV8" s="364"/>
      <c r="AW8" s="364"/>
      <c r="AX8" s="364"/>
      <c r="AY8" s="364"/>
      <c r="AZ8" s="364"/>
      <c r="BA8" s="364"/>
      <c r="BB8" s="364"/>
      <c r="BC8" s="364"/>
      <c r="BD8" s="364"/>
      <c r="BE8" s="364"/>
      <c r="BF8" s="364"/>
      <c r="BG8" s="364"/>
      <c r="BH8" s="364"/>
      <c r="BI8" s="364"/>
      <c r="BJ8" s="364"/>
      <c r="BK8" s="364"/>
      <c r="BL8" s="364"/>
      <c r="BM8" s="364"/>
      <c r="BN8" s="364"/>
      <c r="BO8" s="364"/>
      <c r="BP8" s="364"/>
      <c r="BQ8" s="364"/>
      <c r="BR8" s="364"/>
      <c r="BS8" s="364"/>
      <c r="BT8" s="364"/>
      <c r="BU8" s="364"/>
      <c r="BV8" s="364"/>
      <c r="BW8" s="364"/>
      <c r="BX8" s="364"/>
      <c r="BY8" s="364"/>
      <c r="BZ8" s="364"/>
      <c r="CA8" s="364"/>
      <c r="CB8" s="364"/>
      <c r="CC8" s="364"/>
      <c r="CD8" s="364"/>
      <c r="CE8" s="364"/>
      <c r="CF8" s="364"/>
      <c r="CG8" s="364"/>
      <c r="CH8" s="364"/>
      <c r="CI8" s="364"/>
      <c r="CJ8" s="364"/>
      <c r="CK8" s="364"/>
      <c r="CL8" s="364"/>
      <c r="CM8" s="364"/>
      <c r="CN8" s="364"/>
      <c r="CO8" s="364"/>
      <c r="CP8" s="364"/>
      <c r="CQ8" s="364"/>
      <c r="CR8" s="364"/>
      <c r="CS8" s="364"/>
      <c r="CT8" s="364"/>
      <c r="CU8" s="364"/>
      <c r="CV8" s="364"/>
      <c r="CW8" s="364"/>
      <c r="CX8" s="364"/>
      <c r="CY8" s="364"/>
      <c r="CZ8" s="364"/>
      <c r="DA8" s="364"/>
      <c r="DB8" s="364"/>
      <c r="DC8" s="364"/>
      <c r="DD8" s="364"/>
      <c r="DE8" s="364"/>
    </row>
    <row r="9" spans="1:109" s="250" customFormat="1" x14ac:dyDescent="0.15">
      <c r="A9" s="364"/>
      <c r="B9" s="364"/>
      <c r="C9" s="364"/>
      <c r="D9" s="364"/>
      <c r="E9" s="364"/>
      <c r="F9" s="364"/>
      <c r="G9" s="364"/>
      <c r="H9" s="364"/>
      <c r="I9" s="364"/>
      <c r="J9" s="364"/>
      <c r="K9" s="364"/>
      <c r="L9" s="364"/>
      <c r="M9" s="364"/>
      <c r="N9" s="364"/>
      <c r="O9" s="364"/>
      <c r="P9" s="364"/>
      <c r="Q9" s="364"/>
      <c r="R9" s="364"/>
      <c r="S9" s="364"/>
      <c r="T9" s="364"/>
      <c r="U9" s="364"/>
      <c r="V9" s="364"/>
      <c r="W9" s="364"/>
      <c r="X9" s="364"/>
      <c r="Y9" s="364"/>
      <c r="Z9" s="364"/>
      <c r="AA9" s="364"/>
      <c r="AB9" s="364"/>
      <c r="AC9" s="364"/>
      <c r="AD9" s="364"/>
      <c r="AE9" s="364"/>
      <c r="AF9" s="364"/>
      <c r="AG9" s="364"/>
      <c r="AH9" s="364"/>
      <c r="AI9" s="364"/>
      <c r="AJ9" s="364"/>
      <c r="AK9" s="364"/>
      <c r="AL9" s="364"/>
      <c r="AM9" s="364"/>
      <c r="AN9" s="364"/>
      <c r="AO9" s="364"/>
      <c r="AP9" s="364"/>
      <c r="AQ9" s="364"/>
      <c r="AR9" s="364"/>
      <c r="AS9" s="364"/>
      <c r="AT9" s="364"/>
      <c r="AU9" s="364"/>
      <c r="AV9" s="364"/>
      <c r="AW9" s="364"/>
      <c r="AX9" s="364"/>
      <c r="AY9" s="364"/>
      <c r="AZ9" s="364"/>
      <c r="BA9" s="364"/>
      <c r="BB9" s="364"/>
      <c r="BC9" s="364"/>
      <c r="BD9" s="364"/>
      <c r="BE9" s="364"/>
      <c r="BF9" s="364"/>
      <c r="BG9" s="364"/>
      <c r="BH9" s="364"/>
      <c r="BI9" s="364"/>
      <c r="BJ9" s="364"/>
      <c r="BK9" s="364"/>
      <c r="BL9" s="364"/>
      <c r="BM9" s="364"/>
      <c r="BN9" s="364"/>
      <c r="BO9" s="364"/>
      <c r="BP9" s="364"/>
      <c r="BQ9" s="364"/>
      <c r="BR9" s="364"/>
      <c r="BS9" s="364"/>
      <c r="BT9" s="364"/>
      <c r="BU9" s="364"/>
      <c r="BV9" s="364"/>
      <c r="BW9" s="364"/>
      <c r="BX9" s="364"/>
      <c r="BY9" s="364"/>
      <c r="BZ9" s="364"/>
      <c r="CA9" s="364"/>
      <c r="CB9" s="364"/>
      <c r="CC9" s="364"/>
      <c r="CD9" s="364"/>
      <c r="CE9" s="364"/>
      <c r="CF9" s="364"/>
      <c r="CG9" s="364"/>
      <c r="CH9" s="364"/>
      <c r="CI9" s="364"/>
      <c r="CJ9" s="364"/>
      <c r="CK9" s="364"/>
      <c r="CL9" s="364"/>
      <c r="CM9" s="364"/>
      <c r="CN9" s="364"/>
      <c r="CO9" s="364"/>
      <c r="CP9" s="364"/>
      <c r="CQ9" s="364"/>
      <c r="CR9" s="364"/>
      <c r="CS9" s="364"/>
      <c r="CT9" s="364"/>
      <c r="CU9" s="364"/>
      <c r="CV9" s="364"/>
      <c r="CW9" s="364"/>
      <c r="CX9" s="364"/>
      <c r="CY9" s="364"/>
      <c r="CZ9" s="364"/>
      <c r="DA9" s="364"/>
      <c r="DB9" s="364"/>
      <c r="DC9" s="364"/>
      <c r="DD9" s="364"/>
      <c r="DE9" s="364"/>
    </row>
    <row r="10" spans="1:109" s="250" customFormat="1" x14ac:dyDescent="0.15">
      <c r="A10" s="364"/>
      <c r="B10" s="364"/>
      <c r="C10" s="364"/>
      <c r="D10" s="364"/>
      <c r="E10" s="364"/>
      <c r="F10" s="364"/>
      <c r="G10" s="364"/>
      <c r="H10" s="364"/>
      <c r="I10" s="364"/>
      <c r="J10" s="364"/>
      <c r="K10" s="364"/>
      <c r="L10" s="364"/>
      <c r="M10" s="364"/>
      <c r="N10" s="364"/>
      <c r="O10" s="364"/>
      <c r="P10" s="364"/>
      <c r="Q10" s="364"/>
      <c r="R10" s="364"/>
      <c r="S10" s="364"/>
      <c r="T10" s="364"/>
      <c r="U10" s="364"/>
      <c r="V10" s="364"/>
      <c r="W10" s="364"/>
      <c r="X10" s="364"/>
      <c r="Y10" s="364"/>
      <c r="Z10" s="364"/>
      <c r="AA10" s="364"/>
      <c r="AB10" s="364"/>
      <c r="AC10" s="364"/>
      <c r="AD10" s="364"/>
      <c r="AE10" s="364"/>
      <c r="AF10" s="364"/>
      <c r="AG10" s="364"/>
      <c r="AH10" s="364"/>
      <c r="AI10" s="364"/>
      <c r="AJ10" s="364"/>
      <c r="AK10" s="364"/>
      <c r="AL10" s="364"/>
      <c r="AM10" s="364"/>
      <c r="AN10" s="364"/>
      <c r="AO10" s="364"/>
      <c r="AP10" s="364"/>
      <c r="AQ10" s="364"/>
      <c r="AR10" s="364"/>
      <c r="AS10" s="364"/>
      <c r="AT10" s="364"/>
      <c r="AU10" s="364"/>
      <c r="AV10" s="364"/>
      <c r="AW10" s="364"/>
      <c r="AX10" s="364"/>
      <c r="AY10" s="364"/>
      <c r="AZ10" s="364"/>
      <c r="BA10" s="364"/>
      <c r="BB10" s="364"/>
      <c r="BC10" s="364"/>
      <c r="BD10" s="364"/>
      <c r="BE10" s="364"/>
      <c r="BF10" s="364"/>
      <c r="BG10" s="364"/>
      <c r="BH10" s="364"/>
      <c r="BI10" s="364"/>
      <c r="BJ10" s="364"/>
      <c r="BK10" s="364"/>
      <c r="BL10" s="364"/>
      <c r="BM10" s="364"/>
      <c r="BN10" s="364"/>
      <c r="BO10" s="364"/>
      <c r="BP10" s="364"/>
      <c r="BQ10" s="364"/>
      <c r="BR10" s="364"/>
      <c r="BS10" s="364"/>
      <c r="BT10" s="364"/>
      <c r="BU10" s="364"/>
      <c r="BV10" s="364"/>
      <c r="BW10" s="364"/>
      <c r="BX10" s="364"/>
      <c r="BY10" s="364"/>
      <c r="BZ10" s="364"/>
      <c r="CA10" s="364"/>
      <c r="CB10" s="364"/>
      <c r="CC10" s="364"/>
      <c r="CD10" s="364"/>
      <c r="CE10" s="364"/>
      <c r="CF10" s="364"/>
      <c r="CG10" s="364"/>
      <c r="CH10" s="364"/>
      <c r="CI10" s="364"/>
      <c r="CJ10" s="364"/>
      <c r="CK10" s="364"/>
      <c r="CL10" s="364"/>
      <c r="CM10" s="364"/>
      <c r="CN10" s="364"/>
      <c r="CO10" s="364"/>
      <c r="CP10" s="364"/>
      <c r="CQ10" s="364"/>
      <c r="CR10" s="364"/>
      <c r="CS10" s="364"/>
      <c r="CT10" s="364"/>
      <c r="CU10" s="364"/>
      <c r="CV10" s="364"/>
      <c r="CW10" s="364"/>
      <c r="CX10" s="364"/>
      <c r="CY10" s="364"/>
      <c r="CZ10" s="364"/>
      <c r="DA10" s="364"/>
      <c r="DB10" s="364"/>
      <c r="DC10" s="364"/>
      <c r="DD10" s="364"/>
      <c r="DE10" s="364"/>
    </row>
    <row r="11" spans="1:109" s="250" customFormat="1" x14ac:dyDescent="0.15">
      <c r="A11" s="364"/>
      <c r="B11" s="364"/>
      <c r="C11" s="364"/>
      <c r="D11" s="364"/>
      <c r="E11" s="364"/>
      <c r="F11" s="364"/>
      <c r="G11" s="364"/>
      <c r="H11" s="364"/>
      <c r="I11" s="364"/>
      <c r="J11" s="364"/>
      <c r="K11" s="364"/>
      <c r="L11" s="364"/>
      <c r="M11" s="364"/>
      <c r="N11" s="364"/>
      <c r="O11" s="364"/>
      <c r="P11" s="364"/>
      <c r="Q11" s="364"/>
      <c r="R11" s="364"/>
      <c r="S11" s="364"/>
      <c r="T11" s="364"/>
      <c r="U11" s="364"/>
      <c r="V11" s="364"/>
      <c r="W11" s="364"/>
      <c r="X11" s="364"/>
      <c r="Y11" s="364"/>
      <c r="Z11" s="364"/>
      <c r="AA11" s="364"/>
      <c r="AB11" s="364"/>
      <c r="AC11" s="364"/>
      <c r="AD11" s="364"/>
      <c r="AE11" s="364"/>
      <c r="AF11" s="364"/>
      <c r="AG11" s="364"/>
      <c r="AH11" s="364"/>
      <c r="AI11" s="364"/>
      <c r="AJ11" s="364"/>
      <c r="AK11" s="364"/>
      <c r="AL11" s="364"/>
      <c r="AM11" s="364"/>
      <c r="AN11" s="364"/>
      <c r="AO11" s="364"/>
      <c r="AP11" s="364"/>
      <c r="AQ11" s="364"/>
      <c r="AR11" s="364"/>
      <c r="AS11" s="364"/>
      <c r="AT11" s="364"/>
      <c r="AU11" s="364"/>
      <c r="AV11" s="364"/>
      <c r="AW11" s="364"/>
      <c r="AX11" s="364"/>
      <c r="AY11" s="364"/>
      <c r="AZ11" s="364"/>
      <c r="BA11" s="364"/>
      <c r="BB11" s="364"/>
      <c r="BC11" s="364"/>
      <c r="BD11" s="364"/>
      <c r="BE11" s="364"/>
      <c r="BF11" s="364"/>
      <c r="BG11" s="364"/>
      <c r="BH11" s="364"/>
      <c r="BI11" s="364"/>
      <c r="BJ11" s="364"/>
      <c r="BK11" s="364"/>
      <c r="BL11" s="364"/>
      <c r="BM11" s="364"/>
      <c r="BN11" s="364"/>
      <c r="BO11" s="364"/>
      <c r="BP11" s="364"/>
      <c r="BQ11" s="364"/>
      <c r="BR11" s="364"/>
      <c r="BS11" s="364"/>
      <c r="BT11" s="364"/>
      <c r="BU11" s="364"/>
      <c r="BV11" s="364"/>
      <c r="BW11" s="364"/>
      <c r="BX11" s="364"/>
      <c r="BY11" s="364"/>
      <c r="BZ11" s="364"/>
      <c r="CA11" s="364"/>
      <c r="CB11" s="364"/>
      <c r="CC11" s="364"/>
      <c r="CD11" s="364"/>
      <c r="CE11" s="364"/>
      <c r="CF11" s="364"/>
      <c r="CG11" s="364"/>
      <c r="CH11" s="364"/>
      <c r="CI11" s="364"/>
      <c r="CJ11" s="364"/>
      <c r="CK11" s="364"/>
      <c r="CL11" s="364"/>
      <c r="CM11" s="364"/>
      <c r="CN11" s="364"/>
      <c r="CO11" s="364"/>
      <c r="CP11" s="364"/>
      <c r="CQ11" s="364"/>
      <c r="CR11" s="364"/>
      <c r="CS11" s="364"/>
      <c r="CT11" s="364"/>
      <c r="CU11" s="364"/>
      <c r="CV11" s="364"/>
      <c r="CW11" s="364"/>
      <c r="CX11" s="364"/>
      <c r="CY11" s="364"/>
      <c r="CZ11" s="364"/>
      <c r="DA11" s="364"/>
      <c r="DB11" s="364"/>
      <c r="DC11" s="364"/>
      <c r="DD11" s="364"/>
      <c r="DE11" s="364"/>
    </row>
    <row r="12" spans="1:109" s="250" customFormat="1" x14ac:dyDescent="0.15">
      <c r="A12" s="364"/>
      <c r="B12" s="364"/>
      <c r="C12" s="364"/>
      <c r="D12" s="364"/>
      <c r="E12" s="364"/>
      <c r="F12" s="364"/>
      <c r="G12" s="364"/>
      <c r="H12" s="364"/>
      <c r="I12" s="364"/>
      <c r="J12" s="364"/>
      <c r="K12" s="364"/>
      <c r="L12" s="364"/>
      <c r="M12" s="364"/>
      <c r="N12" s="364"/>
      <c r="O12" s="364"/>
      <c r="P12" s="364"/>
      <c r="Q12" s="364"/>
      <c r="R12" s="364"/>
      <c r="S12" s="364"/>
      <c r="T12" s="364"/>
      <c r="U12" s="364"/>
      <c r="V12" s="364"/>
      <c r="W12" s="364"/>
      <c r="X12" s="364"/>
      <c r="Y12" s="364"/>
      <c r="Z12" s="364"/>
      <c r="AA12" s="364"/>
      <c r="AB12" s="364"/>
      <c r="AC12" s="364"/>
      <c r="AD12" s="364"/>
      <c r="AE12" s="364"/>
      <c r="AF12" s="364"/>
      <c r="AG12" s="364"/>
      <c r="AH12" s="364"/>
      <c r="AI12" s="364"/>
      <c r="AJ12" s="364"/>
      <c r="AK12" s="364"/>
      <c r="AL12" s="364"/>
      <c r="AM12" s="364"/>
      <c r="AN12" s="364"/>
      <c r="AO12" s="364"/>
      <c r="AP12" s="364"/>
      <c r="AQ12" s="364"/>
      <c r="AR12" s="364"/>
      <c r="AS12" s="364"/>
      <c r="AT12" s="364"/>
      <c r="AU12" s="364"/>
      <c r="AV12" s="364"/>
      <c r="AW12" s="364"/>
      <c r="AX12" s="364"/>
      <c r="AY12" s="364"/>
      <c r="AZ12" s="364"/>
      <c r="BA12" s="364"/>
      <c r="BB12" s="364"/>
      <c r="BC12" s="364"/>
      <c r="BD12" s="364"/>
      <c r="BE12" s="364"/>
      <c r="BF12" s="364"/>
      <c r="BG12" s="364"/>
      <c r="BH12" s="364"/>
      <c r="BI12" s="364"/>
      <c r="BJ12" s="364"/>
      <c r="BK12" s="364"/>
      <c r="BL12" s="364"/>
      <c r="BM12" s="364"/>
      <c r="BN12" s="364"/>
      <c r="BO12" s="364"/>
      <c r="BP12" s="364"/>
      <c r="BQ12" s="364"/>
      <c r="BR12" s="364"/>
      <c r="BS12" s="364"/>
      <c r="BT12" s="364"/>
      <c r="BU12" s="364"/>
      <c r="BV12" s="364"/>
      <c r="BW12" s="364"/>
      <c r="BX12" s="364"/>
      <c r="BY12" s="364"/>
      <c r="BZ12" s="364"/>
      <c r="CA12" s="364"/>
      <c r="CB12" s="364"/>
      <c r="CC12" s="364"/>
      <c r="CD12" s="364"/>
      <c r="CE12" s="364"/>
      <c r="CF12" s="364"/>
      <c r="CG12" s="364"/>
      <c r="CH12" s="364"/>
      <c r="CI12" s="364"/>
      <c r="CJ12" s="364"/>
      <c r="CK12" s="364"/>
      <c r="CL12" s="364"/>
      <c r="CM12" s="364"/>
      <c r="CN12" s="364"/>
      <c r="CO12" s="364"/>
      <c r="CP12" s="364"/>
      <c r="CQ12" s="364"/>
      <c r="CR12" s="364"/>
      <c r="CS12" s="364"/>
      <c r="CT12" s="364"/>
      <c r="CU12" s="364"/>
      <c r="CV12" s="364"/>
      <c r="CW12" s="364"/>
      <c r="CX12" s="364"/>
      <c r="CY12" s="364"/>
      <c r="CZ12" s="364"/>
      <c r="DA12" s="364"/>
      <c r="DB12" s="364"/>
      <c r="DC12" s="364"/>
      <c r="DD12" s="364"/>
      <c r="DE12" s="364"/>
    </row>
    <row r="13" spans="1:109" s="250" customFormat="1" x14ac:dyDescent="0.15">
      <c r="A13" s="364"/>
      <c r="B13" s="364"/>
      <c r="C13" s="364"/>
      <c r="D13" s="364"/>
      <c r="E13" s="364"/>
      <c r="F13" s="364"/>
      <c r="G13" s="364"/>
      <c r="H13" s="364"/>
      <c r="I13" s="364"/>
      <c r="J13" s="364"/>
      <c r="K13" s="364"/>
      <c r="L13" s="364"/>
      <c r="M13" s="364"/>
      <c r="N13" s="364"/>
      <c r="O13" s="364"/>
      <c r="P13" s="364"/>
      <c r="Q13" s="364"/>
      <c r="R13" s="364"/>
      <c r="S13" s="364"/>
      <c r="T13" s="364"/>
      <c r="U13" s="364"/>
      <c r="V13" s="364"/>
      <c r="W13" s="364"/>
      <c r="X13" s="364"/>
      <c r="Y13" s="364"/>
      <c r="Z13" s="364"/>
      <c r="AA13" s="364"/>
      <c r="AB13" s="364"/>
      <c r="AC13" s="364"/>
      <c r="AD13" s="364"/>
      <c r="AE13" s="364"/>
      <c r="AF13" s="364"/>
      <c r="AG13" s="364"/>
      <c r="AH13" s="364"/>
      <c r="AI13" s="364"/>
      <c r="AJ13" s="364"/>
      <c r="AK13" s="364"/>
      <c r="AL13" s="364"/>
      <c r="AM13" s="364"/>
      <c r="AN13" s="364"/>
      <c r="AO13" s="364"/>
      <c r="AP13" s="364"/>
      <c r="AQ13" s="364"/>
      <c r="AR13" s="364"/>
      <c r="AS13" s="364"/>
      <c r="AT13" s="364"/>
      <c r="AU13" s="364"/>
      <c r="AV13" s="364"/>
      <c r="AW13" s="364"/>
      <c r="AX13" s="364"/>
      <c r="AY13" s="364"/>
      <c r="AZ13" s="364"/>
      <c r="BA13" s="364"/>
      <c r="BB13" s="364"/>
      <c r="BC13" s="364"/>
      <c r="BD13" s="364"/>
      <c r="BE13" s="364"/>
      <c r="BF13" s="364"/>
      <c r="BG13" s="364"/>
      <c r="BH13" s="364"/>
      <c r="BI13" s="364"/>
      <c r="BJ13" s="364"/>
      <c r="BK13" s="364"/>
      <c r="BL13" s="364"/>
      <c r="BM13" s="364"/>
      <c r="BN13" s="364"/>
      <c r="BO13" s="364"/>
      <c r="BP13" s="364"/>
      <c r="BQ13" s="364"/>
      <c r="BR13" s="364"/>
      <c r="BS13" s="364"/>
      <c r="BT13" s="364"/>
      <c r="BU13" s="364"/>
      <c r="BV13" s="364"/>
      <c r="BW13" s="364"/>
      <c r="BX13" s="364"/>
      <c r="BY13" s="364"/>
      <c r="BZ13" s="364"/>
      <c r="CA13" s="364"/>
      <c r="CB13" s="364"/>
      <c r="CC13" s="364"/>
      <c r="CD13" s="364"/>
      <c r="CE13" s="364"/>
      <c r="CF13" s="364"/>
      <c r="CG13" s="364"/>
      <c r="CH13" s="364"/>
      <c r="CI13" s="364"/>
      <c r="CJ13" s="364"/>
      <c r="CK13" s="364"/>
      <c r="CL13" s="364"/>
      <c r="CM13" s="364"/>
      <c r="CN13" s="364"/>
      <c r="CO13" s="364"/>
      <c r="CP13" s="364"/>
      <c r="CQ13" s="364"/>
      <c r="CR13" s="364"/>
      <c r="CS13" s="364"/>
      <c r="CT13" s="364"/>
      <c r="CU13" s="364"/>
      <c r="CV13" s="364"/>
      <c r="CW13" s="364"/>
      <c r="CX13" s="364"/>
      <c r="CY13" s="364"/>
      <c r="CZ13" s="364"/>
      <c r="DA13" s="364"/>
      <c r="DB13" s="364"/>
      <c r="DC13" s="364"/>
      <c r="DD13" s="364"/>
      <c r="DE13" s="364"/>
    </row>
    <row r="14" spans="1:109" s="250" customFormat="1" x14ac:dyDescent="0.15">
      <c r="A14" s="364"/>
      <c r="B14" s="364"/>
      <c r="C14" s="364"/>
      <c r="D14" s="364"/>
      <c r="E14" s="364"/>
      <c r="F14" s="364"/>
      <c r="G14" s="364"/>
      <c r="H14" s="364"/>
      <c r="I14" s="364"/>
      <c r="J14" s="364"/>
      <c r="K14" s="364"/>
      <c r="L14" s="364"/>
      <c r="M14" s="364"/>
      <c r="N14" s="364"/>
      <c r="O14" s="364"/>
      <c r="P14" s="364"/>
      <c r="Q14" s="364"/>
      <c r="R14" s="364"/>
      <c r="S14" s="364"/>
      <c r="T14" s="364"/>
      <c r="U14" s="364"/>
      <c r="V14" s="364"/>
      <c r="W14" s="364"/>
      <c r="X14" s="364"/>
      <c r="Y14" s="364"/>
      <c r="Z14" s="364"/>
      <c r="AA14" s="364"/>
      <c r="AB14" s="364"/>
      <c r="AC14" s="364"/>
      <c r="AD14" s="364"/>
      <c r="AE14" s="364"/>
      <c r="AF14" s="364"/>
      <c r="AG14" s="364"/>
      <c r="AH14" s="364"/>
      <c r="AI14" s="364"/>
      <c r="AJ14" s="364"/>
      <c r="AK14" s="364"/>
      <c r="AL14" s="364"/>
      <c r="AM14" s="364"/>
      <c r="AN14" s="364"/>
      <c r="AO14" s="364"/>
      <c r="AP14" s="364"/>
      <c r="AQ14" s="364"/>
      <c r="AR14" s="364"/>
      <c r="AS14" s="364"/>
      <c r="AT14" s="364"/>
      <c r="AU14" s="364"/>
      <c r="AV14" s="364"/>
      <c r="AW14" s="364"/>
      <c r="AX14" s="364"/>
      <c r="AY14" s="364"/>
      <c r="AZ14" s="364"/>
      <c r="BA14" s="364"/>
      <c r="BB14" s="364"/>
      <c r="BC14" s="364"/>
      <c r="BD14" s="364"/>
      <c r="BE14" s="364"/>
      <c r="BF14" s="364"/>
      <c r="BG14" s="364"/>
      <c r="BH14" s="364"/>
      <c r="BI14" s="364"/>
      <c r="BJ14" s="364"/>
      <c r="BK14" s="364"/>
      <c r="BL14" s="364"/>
      <c r="BM14" s="364"/>
      <c r="BN14" s="364"/>
      <c r="BO14" s="364"/>
      <c r="BP14" s="364"/>
      <c r="BQ14" s="364"/>
      <c r="BR14" s="364"/>
      <c r="BS14" s="364"/>
      <c r="BT14" s="364"/>
      <c r="BU14" s="364"/>
      <c r="BV14" s="364"/>
      <c r="BW14" s="364"/>
      <c r="BX14" s="364"/>
      <c r="BY14" s="364"/>
      <c r="BZ14" s="364"/>
      <c r="CA14" s="364"/>
      <c r="CB14" s="364"/>
      <c r="CC14" s="364"/>
      <c r="CD14" s="364"/>
      <c r="CE14" s="364"/>
      <c r="CF14" s="364"/>
      <c r="CG14" s="364"/>
      <c r="CH14" s="364"/>
      <c r="CI14" s="364"/>
      <c r="CJ14" s="364"/>
      <c r="CK14" s="364"/>
      <c r="CL14" s="364"/>
      <c r="CM14" s="364"/>
      <c r="CN14" s="364"/>
      <c r="CO14" s="364"/>
      <c r="CP14" s="364"/>
      <c r="CQ14" s="364"/>
      <c r="CR14" s="364"/>
      <c r="CS14" s="364"/>
      <c r="CT14" s="364"/>
      <c r="CU14" s="364"/>
      <c r="CV14" s="364"/>
      <c r="CW14" s="364"/>
      <c r="CX14" s="364"/>
      <c r="CY14" s="364"/>
      <c r="CZ14" s="364"/>
      <c r="DA14" s="364"/>
      <c r="DB14" s="364"/>
      <c r="DC14" s="364"/>
      <c r="DD14" s="364"/>
      <c r="DE14" s="364"/>
    </row>
    <row r="15" spans="1:109" s="250" customFormat="1" x14ac:dyDescent="0.15">
      <c r="A15" s="363"/>
      <c r="B15" s="364"/>
      <c r="C15" s="364"/>
      <c r="D15" s="364"/>
      <c r="E15" s="364"/>
      <c r="F15" s="364"/>
      <c r="G15" s="364"/>
      <c r="H15" s="364"/>
      <c r="I15" s="364"/>
      <c r="J15" s="364"/>
      <c r="K15" s="364"/>
      <c r="L15" s="364"/>
      <c r="M15" s="364"/>
      <c r="N15" s="364"/>
      <c r="O15" s="364"/>
      <c r="P15" s="364"/>
      <c r="Q15" s="364"/>
      <c r="R15" s="364"/>
      <c r="S15" s="364"/>
      <c r="T15" s="364"/>
      <c r="U15" s="364"/>
      <c r="V15" s="364"/>
      <c r="W15" s="364"/>
      <c r="X15" s="364"/>
      <c r="Y15" s="364"/>
      <c r="Z15" s="364"/>
      <c r="AA15" s="364"/>
      <c r="AB15" s="364"/>
      <c r="AC15" s="364"/>
      <c r="AD15" s="364"/>
      <c r="AE15" s="364"/>
      <c r="AF15" s="364"/>
      <c r="AG15" s="364"/>
      <c r="AH15" s="364"/>
      <c r="AI15" s="364"/>
      <c r="AJ15" s="364"/>
      <c r="AK15" s="364"/>
      <c r="AL15" s="364"/>
      <c r="AM15" s="364"/>
      <c r="AN15" s="364"/>
      <c r="AO15" s="364"/>
      <c r="AP15" s="364"/>
      <c r="AQ15" s="364"/>
      <c r="AR15" s="364"/>
      <c r="AS15" s="364"/>
      <c r="AT15" s="364"/>
      <c r="AU15" s="364"/>
      <c r="AV15" s="364"/>
      <c r="AW15" s="364"/>
      <c r="AX15" s="364"/>
      <c r="AY15" s="364"/>
      <c r="AZ15" s="364"/>
      <c r="BA15" s="364"/>
      <c r="BB15" s="364"/>
      <c r="BC15" s="364"/>
      <c r="BD15" s="364"/>
      <c r="BE15" s="364"/>
      <c r="BF15" s="364"/>
      <c r="BG15" s="364"/>
      <c r="BH15" s="364"/>
      <c r="BI15" s="364"/>
      <c r="BJ15" s="364"/>
      <c r="BK15" s="364"/>
      <c r="BL15" s="364"/>
      <c r="BM15" s="364"/>
      <c r="BN15" s="364"/>
      <c r="BO15" s="364"/>
      <c r="BP15" s="364"/>
      <c r="BQ15" s="364"/>
      <c r="BR15" s="364"/>
      <c r="BS15" s="364"/>
      <c r="BT15" s="364"/>
      <c r="BU15" s="364"/>
      <c r="BV15" s="364"/>
      <c r="BW15" s="364"/>
      <c r="BX15" s="364"/>
      <c r="BY15" s="364"/>
      <c r="BZ15" s="364"/>
      <c r="CA15" s="364"/>
      <c r="CB15" s="364"/>
      <c r="CC15" s="364"/>
      <c r="CD15" s="364"/>
      <c r="CE15" s="364"/>
      <c r="CF15" s="364"/>
      <c r="CG15" s="364"/>
      <c r="CH15" s="364"/>
      <c r="CI15" s="364"/>
      <c r="CJ15" s="364"/>
      <c r="CK15" s="364"/>
      <c r="CL15" s="364"/>
      <c r="CM15" s="364"/>
      <c r="CN15" s="364"/>
      <c r="CO15" s="364"/>
      <c r="CP15" s="364"/>
      <c r="CQ15" s="364"/>
      <c r="CR15" s="364"/>
      <c r="CS15" s="364"/>
      <c r="CT15" s="364"/>
      <c r="CU15" s="364"/>
      <c r="CV15" s="364"/>
      <c r="CW15" s="364"/>
      <c r="CX15" s="364"/>
      <c r="CY15" s="364"/>
      <c r="CZ15" s="364"/>
      <c r="DA15" s="364"/>
      <c r="DB15" s="364"/>
      <c r="DC15" s="364"/>
      <c r="DD15" s="364"/>
      <c r="DE15" s="364"/>
    </row>
    <row r="16" spans="1:109" s="250" customFormat="1" x14ac:dyDescent="0.15">
      <c r="A16" s="363"/>
      <c r="B16" s="364"/>
      <c r="C16" s="364"/>
      <c r="D16" s="364"/>
      <c r="E16" s="364"/>
      <c r="F16" s="364"/>
      <c r="G16" s="364"/>
      <c r="H16" s="364"/>
      <c r="I16" s="364"/>
      <c r="J16" s="364"/>
      <c r="K16" s="364"/>
      <c r="L16" s="364"/>
      <c r="M16" s="364"/>
      <c r="N16" s="364"/>
      <c r="O16" s="364"/>
      <c r="P16" s="364"/>
      <c r="Q16" s="364"/>
      <c r="R16" s="364"/>
      <c r="S16" s="364"/>
      <c r="T16" s="364"/>
      <c r="U16" s="364"/>
      <c r="V16" s="364"/>
      <c r="W16" s="364"/>
      <c r="X16" s="364"/>
      <c r="Y16" s="364"/>
      <c r="Z16" s="364"/>
      <c r="AA16" s="364"/>
      <c r="AB16" s="364"/>
      <c r="AC16" s="364"/>
      <c r="AD16" s="364"/>
      <c r="AE16" s="364"/>
      <c r="AF16" s="364"/>
      <c r="AG16" s="364"/>
      <c r="AH16" s="364"/>
      <c r="AI16" s="364"/>
      <c r="AJ16" s="364"/>
      <c r="AK16" s="364"/>
      <c r="AL16" s="364"/>
      <c r="AM16" s="364"/>
      <c r="AN16" s="364"/>
      <c r="AO16" s="364"/>
      <c r="AP16" s="364"/>
      <c r="AQ16" s="364"/>
      <c r="AR16" s="364"/>
      <c r="AS16" s="364"/>
      <c r="AT16" s="364"/>
      <c r="AU16" s="364"/>
      <c r="AV16" s="364"/>
      <c r="AW16" s="364"/>
      <c r="AX16" s="364"/>
      <c r="AY16" s="364"/>
      <c r="AZ16" s="364"/>
      <c r="BA16" s="364"/>
      <c r="BB16" s="364"/>
      <c r="BC16" s="364"/>
      <c r="BD16" s="364"/>
      <c r="BE16" s="364"/>
      <c r="BF16" s="364"/>
      <c r="BG16" s="364"/>
      <c r="BH16" s="364"/>
      <c r="BI16" s="364"/>
      <c r="BJ16" s="364"/>
      <c r="BK16" s="364"/>
      <c r="BL16" s="364"/>
      <c r="BM16" s="364"/>
      <c r="BN16" s="364"/>
      <c r="BO16" s="364"/>
      <c r="BP16" s="364"/>
      <c r="BQ16" s="364"/>
      <c r="BR16" s="364"/>
      <c r="BS16" s="364"/>
      <c r="BT16" s="364"/>
      <c r="BU16" s="364"/>
      <c r="BV16" s="364"/>
      <c r="BW16" s="364"/>
      <c r="BX16" s="364"/>
      <c r="BY16" s="364"/>
      <c r="BZ16" s="364"/>
      <c r="CA16" s="364"/>
      <c r="CB16" s="364"/>
      <c r="CC16" s="364"/>
      <c r="CD16" s="364"/>
      <c r="CE16" s="364"/>
      <c r="CF16" s="364"/>
      <c r="CG16" s="364"/>
      <c r="CH16" s="364"/>
      <c r="CI16" s="364"/>
      <c r="CJ16" s="364"/>
      <c r="CK16" s="364"/>
      <c r="CL16" s="364"/>
      <c r="CM16" s="364"/>
      <c r="CN16" s="364"/>
      <c r="CO16" s="364"/>
      <c r="CP16" s="364"/>
      <c r="CQ16" s="364"/>
      <c r="CR16" s="364"/>
      <c r="CS16" s="364"/>
      <c r="CT16" s="364"/>
      <c r="CU16" s="364"/>
      <c r="CV16" s="364"/>
      <c r="CW16" s="364"/>
      <c r="CX16" s="364"/>
      <c r="CY16" s="364"/>
      <c r="CZ16" s="364"/>
      <c r="DA16" s="364"/>
      <c r="DB16" s="364"/>
      <c r="DC16" s="364"/>
      <c r="DD16" s="364"/>
      <c r="DE16" s="364"/>
    </row>
    <row r="17" spans="1:109" s="250" customFormat="1" x14ac:dyDescent="0.15">
      <c r="A17" s="363"/>
      <c r="B17" s="364"/>
      <c r="C17" s="364"/>
      <c r="D17" s="364"/>
      <c r="E17" s="364"/>
      <c r="F17" s="364"/>
      <c r="G17" s="364"/>
      <c r="H17" s="364"/>
      <c r="I17" s="364"/>
      <c r="J17" s="364"/>
      <c r="K17" s="364"/>
      <c r="L17" s="364"/>
      <c r="M17" s="364"/>
      <c r="N17" s="364"/>
      <c r="O17" s="364"/>
      <c r="P17" s="364"/>
      <c r="Q17" s="364"/>
      <c r="R17" s="364"/>
      <c r="S17" s="364"/>
      <c r="T17" s="364"/>
      <c r="U17" s="364"/>
      <c r="V17" s="364"/>
      <c r="W17" s="364"/>
      <c r="X17" s="364"/>
      <c r="Y17" s="364"/>
      <c r="Z17" s="364"/>
      <c r="AA17" s="364"/>
      <c r="AB17" s="364"/>
      <c r="AC17" s="364"/>
      <c r="AD17" s="364"/>
      <c r="AE17" s="364"/>
      <c r="AF17" s="364"/>
      <c r="AG17" s="364"/>
      <c r="AH17" s="364"/>
      <c r="AI17" s="364"/>
      <c r="AJ17" s="364"/>
      <c r="AK17" s="364"/>
      <c r="AL17" s="364"/>
      <c r="AM17" s="364"/>
      <c r="AN17" s="364"/>
      <c r="AO17" s="364"/>
      <c r="AP17" s="364"/>
      <c r="AQ17" s="364"/>
      <c r="AR17" s="364"/>
      <c r="AS17" s="364"/>
      <c r="AT17" s="364"/>
      <c r="AU17" s="364"/>
      <c r="AV17" s="364"/>
      <c r="AW17" s="364"/>
      <c r="AX17" s="364"/>
      <c r="AY17" s="364"/>
      <c r="AZ17" s="364"/>
      <c r="BA17" s="364"/>
      <c r="BB17" s="364"/>
      <c r="BC17" s="364"/>
      <c r="BD17" s="364"/>
      <c r="BE17" s="364"/>
      <c r="BF17" s="364"/>
      <c r="BG17" s="364"/>
      <c r="BH17" s="364"/>
      <c r="BI17" s="364"/>
      <c r="BJ17" s="364"/>
      <c r="BK17" s="364"/>
      <c r="BL17" s="364"/>
      <c r="BM17" s="364"/>
      <c r="BN17" s="364"/>
      <c r="BO17" s="364"/>
      <c r="BP17" s="364"/>
      <c r="BQ17" s="364"/>
      <c r="BR17" s="364"/>
      <c r="BS17" s="364"/>
      <c r="BT17" s="364"/>
      <c r="BU17" s="364"/>
      <c r="BV17" s="364"/>
      <c r="BW17" s="364"/>
      <c r="BX17" s="364"/>
      <c r="BY17" s="364"/>
      <c r="BZ17" s="364"/>
      <c r="CA17" s="364"/>
      <c r="CB17" s="364"/>
      <c r="CC17" s="364"/>
      <c r="CD17" s="364"/>
      <c r="CE17" s="364"/>
      <c r="CF17" s="364"/>
      <c r="CG17" s="364"/>
      <c r="CH17" s="364"/>
      <c r="CI17" s="364"/>
      <c r="CJ17" s="364"/>
      <c r="CK17" s="364"/>
      <c r="CL17" s="364"/>
      <c r="CM17" s="364"/>
      <c r="CN17" s="364"/>
      <c r="CO17" s="364"/>
      <c r="CP17" s="364"/>
      <c r="CQ17" s="364"/>
      <c r="CR17" s="364"/>
      <c r="CS17" s="364"/>
      <c r="CT17" s="364"/>
      <c r="CU17" s="364"/>
      <c r="CV17" s="364"/>
      <c r="CW17" s="364"/>
      <c r="CX17" s="364"/>
      <c r="CY17" s="364"/>
      <c r="CZ17" s="364"/>
      <c r="DA17" s="364"/>
      <c r="DB17" s="364"/>
      <c r="DC17" s="364"/>
      <c r="DD17" s="364"/>
      <c r="DE17" s="364"/>
    </row>
    <row r="18" spans="1:109" s="250" customFormat="1" x14ac:dyDescent="0.15">
      <c r="A18" s="363"/>
      <c r="B18" s="364"/>
      <c r="C18" s="364"/>
      <c r="D18" s="364"/>
      <c r="E18" s="364"/>
      <c r="F18" s="364"/>
      <c r="G18" s="364"/>
      <c r="H18" s="364"/>
      <c r="I18" s="364"/>
      <c r="J18" s="364"/>
      <c r="K18" s="364"/>
      <c r="L18" s="364"/>
      <c r="M18" s="364"/>
      <c r="N18" s="364"/>
      <c r="O18" s="364"/>
      <c r="P18" s="364"/>
      <c r="Q18" s="364"/>
      <c r="R18" s="364"/>
      <c r="S18" s="364"/>
      <c r="T18" s="364"/>
      <c r="U18" s="364"/>
      <c r="V18" s="364"/>
      <c r="W18" s="364"/>
      <c r="X18" s="364"/>
      <c r="Y18" s="364"/>
      <c r="Z18" s="364"/>
      <c r="AA18" s="364"/>
      <c r="AB18" s="364"/>
      <c r="AC18" s="364"/>
      <c r="AD18" s="364"/>
      <c r="AE18" s="364"/>
      <c r="AF18" s="364"/>
      <c r="AG18" s="364"/>
      <c r="AH18" s="364"/>
      <c r="AI18" s="364"/>
      <c r="AJ18" s="364"/>
      <c r="AK18" s="364"/>
      <c r="AL18" s="364"/>
      <c r="AM18" s="364"/>
      <c r="AN18" s="364"/>
      <c r="AO18" s="364"/>
      <c r="AP18" s="364"/>
      <c r="AQ18" s="364"/>
      <c r="AR18" s="364"/>
      <c r="AS18" s="364"/>
      <c r="AT18" s="364"/>
      <c r="AU18" s="364"/>
      <c r="AV18" s="364"/>
      <c r="AW18" s="364"/>
      <c r="AX18" s="364"/>
      <c r="AY18" s="364"/>
      <c r="AZ18" s="364"/>
      <c r="BA18" s="364"/>
      <c r="BB18" s="364"/>
      <c r="BC18" s="364"/>
      <c r="BD18" s="364"/>
      <c r="BE18" s="364"/>
      <c r="BF18" s="364"/>
      <c r="BG18" s="364"/>
      <c r="BH18" s="364"/>
      <c r="BI18" s="364"/>
      <c r="BJ18" s="364"/>
      <c r="BK18" s="364"/>
      <c r="BL18" s="364"/>
      <c r="BM18" s="364"/>
      <c r="BN18" s="364"/>
      <c r="BO18" s="364"/>
      <c r="BP18" s="364"/>
      <c r="BQ18" s="364"/>
      <c r="BR18" s="364"/>
      <c r="BS18" s="364"/>
      <c r="BT18" s="364"/>
      <c r="BU18" s="364"/>
      <c r="BV18" s="364"/>
      <c r="BW18" s="364"/>
      <c r="BX18" s="364"/>
      <c r="BY18" s="364"/>
      <c r="BZ18" s="364"/>
      <c r="CA18" s="364"/>
      <c r="CB18" s="364"/>
      <c r="CC18" s="364"/>
      <c r="CD18" s="364"/>
      <c r="CE18" s="364"/>
      <c r="CF18" s="364"/>
      <c r="CG18" s="364"/>
      <c r="CH18" s="364"/>
      <c r="CI18" s="364"/>
      <c r="CJ18" s="364"/>
      <c r="CK18" s="364"/>
      <c r="CL18" s="364"/>
      <c r="CM18" s="364"/>
      <c r="CN18" s="364"/>
      <c r="CO18" s="364"/>
      <c r="CP18" s="364"/>
      <c r="CQ18" s="364"/>
      <c r="CR18" s="364"/>
      <c r="CS18" s="364"/>
      <c r="CT18" s="364"/>
      <c r="CU18" s="364"/>
      <c r="CV18" s="364"/>
      <c r="CW18" s="364"/>
      <c r="CX18" s="364"/>
      <c r="CY18" s="364"/>
      <c r="CZ18" s="364"/>
      <c r="DA18" s="364"/>
      <c r="DB18" s="364"/>
      <c r="DC18" s="364"/>
      <c r="DD18" s="364"/>
      <c r="DE18" s="364"/>
    </row>
    <row r="19" spans="1:109" x14ac:dyDescent="0.15">
      <c r="DD19" s="363"/>
      <c r="DE19" s="363"/>
    </row>
    <row r="20" spans="1:109" x14ac:dyDescent="0.15">
      <c r="DD20" s="363"/>
      <c r="DE20" s="363"/>
    </row>
    <row r="21" spans="1:109" ht="17.25" customHeight="1" x14ac:dyDescent="0.15">
      <c r="B21" s="365"/>
      <c r="C21" s="366"/>
      <c r="D21" s="366"/>
      <c r="E21" s="366"/>
      <c r="F21" s="366"/>
      <c r="G21" s="366"/>
      <c r="H21" s="366"/>
      <c r="I21" s="366"/>
      <c r="J21" s="366"/>
      <c r="K21" s="366"/>
      <c r="L21" s="366"/>
      <c r="M21" s="366"/>
      <c r="N21" s="367"/>
      <c r="O21" s="366"/>
      <c r="P21" s="366"/>
      <c r="Q21" s="366"/>
      <c r="R21" s="366"/>
      <c r="S21" s="366"/>
      <c r="T21" s="366"/>
      <c r="U21" s="366"/>
      <c r="V21" s="366"/>
      <c r="W21" s="366"/>
      <c r="X21" s="366"/>
      <c r="Y21" s="366"/>
      <c r="Z21" s="366"/>
      <c r="AA21" s="366"/>
      <c r="AB21" s="366"/>
      <c r="AC21" s="366"/>
      <c r="AD21" s="366"/>
      <c r="AE21" s="366"/>
      <c r="AF21" s="366"/>
      <c r="AG21" s="366"/>
      <c r="AH21" s="366"/>
      <c r="AI21" s="366"/>
      <c r="AJ21" s="366"/>
      <c r="AK21" s="366"/>
      <c r="AL21" s="366"/>
      <c r="AM21" s="366"/>
      <c r="AN21" s="366"/>
      <c r="AO21" s="366"/>
      <c r="AP21" s="366"/>
      <c r="AQ21" s="366"/>
      <c r="AR21" s="366"/>
      <c r="AS21" s="366"/>
      <c r="AT21" s="367"/>
      <c r="AU21" s="366"/>
      <c r="AV21" s="366"/>
      <c r="AW21" s="366"/>
      <c r="AX21" s="366"/>
      <c r="AY21" s="366"/>
      <c r="AZ21" s="366"/>
      <c r="BA21" s="366"/>
      <c r="BB21" s="366"/>
      <c r="BC21" s="366"/>
      <c r="BD21" s="366"/>
      <c r="BE21" s="366"/>
      <c r="BF21" s="367"/>
      <c r="BG21" s="366"/>
      <c r="BH21" s="366"/>
      <c r="BI21" s="366"/>
      <c r="BJ21" s="366"/>
      <c r="BK21" s="366"/>
      <c r="BL21" s="366"/>
      <c r="BM21" s="366"/>
      <c r="BN21" s="366"/>
      <c r="BO21" s="366"/>
      <c r="BP21" s="366"/>
      <c r="BQ21" s="366"/>
      <c r="BR21" s="367"/>
      <c r="BS21" s="366"/>
      <c r="BT21" s="366"/>
      <c r="BU21" s="366"/>
      <c r="BV21" s="366"/>
      <c r="BW21" s="366"/>
      <c r="BX21" s="366"/>
      <c r="BY21" s="366"/>
      <c r="BZ21" s="366"/>
      <c r="CA21" s="366"/>
      <c r="CB21" s="366"/>
      <c r="CC21" s="366"/>
      <c r="CD21" s="367"/>
      <c r="CE21" s="366"/>
      <c r="CF21" s="366"/>
      <c r="CG21" s="366"/>
      <c r="CH21" s="366"/>
      <c r="CI21" s="366"/>
      <c r="CJ21" s="366"/>
      <c r="CK21" s="366"/>
      <c r="CL21" s="366"/>
      <c r="CM21" s="366"/>
      <c r="CN21" s="366"/>
      <c r="CO21" s="366"/>
      <c r="CP21" s="367"/>
      <c r="CQ21" s="366"/>
      <c r="CR21" s="366"/>
      <c r="CS21" s="366"/>
      <c r="CT21" s="366"/>
      <c r="CU21" s="366"/>
      <c r="CV21" s="366"/>
      <c r="CW21" s="366"/>
      <c r="CX21" s="366"/>
      <c r="CY21" s="366"/>
      <c r="CZ21" s="366"/>
      <c r="DA21" s="366"/>
      <c r="DB21" s="367"/>
      <c r="DC21" s="366"/>
      <c r="DD21" s="368"/>
      <c r="DE21" s="363"/>
    </row>
    <row r="22" spans="1:109" ht="17.25" customHeight="1" x14ac:dyDescent="0.15">
      <c r="B22" s="369"/>
    </row>
    <row r="23" spans="1:109" x14ac:dyDescent="0.15">
      <c r="B23" s="369"/>
    </row>
    <row r="24" spans="1:109" x14ac:dyDescent="0.15">
      <c r="B24" s="369"/>
    </row>
    <row r="25" spans="1:109" x14ac:dyDescent="0.15">
      <c r="B25" s="369"/>
    </row>
    <row r="26" spans="1:109" x14ac:dyDescent="0.15">
      <c r="B26" s="369"/>
    </row>
    <row r="27" spans="1:109" x14ac:dyDescent="0.15">
      <c r="B27" s="369"/>
    </row>
    <row r="28" spans="1:109" x14ac:dyDescent="0.15">
      <c r="B28" s="369"/>
    </row>
    <row r="29" spans="1:109" x14ac:dyDescent="0.15">
      <c r="B29" s="369"/>
    </row>
    <row r="30" spans="1:109" x14ac:dyDescent="0.15">
      <c r="B30" s="369"/>
    </row>
    <row r="31" spans="1:109" x14ac:dyDescent="0.15">
      <c r="B31" s="369"/>
    </row>
    <row r="32" spans="1:109" x14ac:dyDescent="0.15">
      <c r="B32" s="369"/>
    </row>
    <row r="33" spans="2:109" x14ac:dyDescent="0.15">
      <c r="B33" s="369"/>
    </row>
    <row r="34" spans="2:109" x14ac:dyDescent="0.15">
      <c r="B34" s="369"/>
    </row>
    <row r="35" spans="2:109" x14ac:dyDescent="0.15">
      <c r="B35" s="369"/>
    </row>
    <row r="36" spans="2:109" x14ac:dyDescent="0.15">
      <c r="B36" s="369"/>
    </row>
    <row r="37" spans="2:109" x14ac:dyDescent="0.15">
      <c r="B37" s="369"/>
    </row>
    <row r="38" spans="2:109" x14ac:dyDescent="0.15">
      <c r="B38" s="369"/>
    </row>
    <row r="39" spans="2:109" x14ac:dyDescent="0.15">
      <c r="B39" s="371"/>
      <c r="C39" s="372"/>
      <c r="D39" s="372"/>
      <c r="E39" s="372"/>
      <c r="F39" s="372"/>
      <c r="G39" s="372"/>
      <c r="H39" s="372"/>
      <c r="I39" s="372"/>
      <c r="J39" s="372"/>
      <c r="K39" s="372"/>
      <c r="L39" s="372"/>
      <c r="M39" s="372"/>
      <c r="N39" s="372"/>
      <c r="O39" s="372"/>
      <c r="P39" s="372"/>
      <c r="Q39" s="372"/>
      <c r="R39" s="372"/>
      <c r="S39" s="372"/>
      <c r="T39" s="372"/>
      <c r="U39" s="372"/>
      <c r="V39" s="372"/>
      <c r="W39" s="372"/>
      <c r="X39" s="372"/>
      <c r="Y39" s="372"/>
      <c r="Z39" s="372"/>
      <c r="AA39" s="372"/>
      <c r="AB39" s="372"/>
      <c r="AC39" s="372"/>
      <c r="AD39" s="372"/>
      <c r="AE39" s="372"/>
      <c r="AF39" s="372"/>
      <c r="AG39" s="372"/>
      <c r="AH39" s="372"/>
      <c r="AI39" s="372"/>
      <c r="AJ39" s="372"/>
      <c r="AK39" s="372"/>
      <c r="AL39" s="372"/>
      <c r="AM39" s="372"/>
      <c r="AN39" s="372"/>
      <c r="AO39" s="372"/>
      <c r="AP39" s="372"/>
      <c r="AQ39" s="372"/>
      <c r="AR39" s="372"/>
      <c r="AS39" s="372"/>
      <c r="AT39" s="372"/>
      <c r="AU39" s="372"/>
      <c r="AV39" s="372"/>
      <c r="AW39" s="372"/>
      <c r="AX39" s="372"/>
      <c r="AY39" s="372"/>
      <c r="AZ39" s="372"/>
      <c r="BA39" s="372"/>
      <c r="BB39" s="372"/>
      <c r="BC39" s="372"/>
      <c r="BD39" s="372"/>
      <c r="BE39" s="372"/>
      <c r="BF39" s="372"/>
      <c r="BG39" s="372"/>
      <c r="BH39" s="372"/>
      <c r="BI39" s="372"/>
      <c r="BJ39" s="372"/>
      <c r="BK39" s="372"/>
      <c r="BL39" s="372"/>
      <c r="BM39" s="372"/>
      <c r="BN39" s="372"/>
      <c r="BO39" s="372"/>
      <c r="BP39" s="372"/>
      <c r="BQ39" s="372"/>
      <c r="BR39" s="372"/>
      <c r="BS39" s="372"/>
      <c r="BT39" s="372"/>
      <c r="BU39" s="372"/>
      <c r="BV39" s="372"/>
      <c r="BW39" s="372"/>
      <c r="BX39" s="372"/>
      <c r="BY39" s="372"/>
      <c r="BZ39" s="372"/>
      <c r="CA39" s="372"/>
      <c r="CB39" s="372"/>
      <c r="CC39" s="372"/>
      <c r="CD39" s="372"/>
      <c r="CE39" s="372"/>
      <c r="CF39" s="372"/>
      <c r="CG39" s="372"/>
      <c r="CH39" s="372"/>
      <c r="CI39" s="372"/>
      <c r="CJ39" s="372"/>
      <c r="CK39" s="372"/>
      <c r="CL39" s="372"/>
      <c r="CM39" s="372"/>
      <c r="CN39" s="372"/>
      <c r="CO39" s="372"/>
      <c r="CP39" s="372"/>
      <c r="CQ39" s="372"/>
      <c r="CR39" s="372"/>
      <c r="CS39" s="372"/>
      <c r="CT39" s="372"/>
      <c r="CU39" s="372"/>
      <c r="CV39" s="372"/>
      <c r="CW39" s="372"/>
      <c r="CX39" s="372"/>
      <c r="CY39" s="372"/>
      <c r="CZ39" s="372"/>
      <c r="DA39" s="372"/>
      <c r="DB39" s="372"/>
      <c r="DC39" s="372"/>
      <c r="DD39" s="373"/>
    </row>
    <row r="40" spans="2:109" x14ac:dyDescent="0.15">
      <c r="B40" s="374"/>
      <c r="DD40" s="374"/>
      <c r="DE40" s="363"/>
    </row>
    <row r="41" spans="2:109" ht="17.25" x14ac:dyDescent="0.15">
      <c r="B41" s="375" t="s">
        <v>607</v>
      </c>
      <c r="C41" s="366"/>
      <c r="D41" s="366"/>
      <c r="E41" s="366"/>
      <c r="F41" s="366"/>
      <c r="G41" s="366"/>
      <c r="H41" s="366"/>
      <c r="I41" s="366"/>
      <c r="J41" s="366"/>
      <c r="K41" s="366"/>
      <c r="L41" s="366"/>
      <c r="M41" s="366"/>
      <c r="N41" s="366"/>
      <c r="O41" s="366"/>
      <c r="P41" s="366"/>
      <c r="Q41" s="366"/>
      <c r="R41" s="366"/>
      <c r="S41" s="366"/>
      <c r="T41" s="366"/>
      <c r="U41" s="366"/>
      <c r="V41" s="366"/>
      <c r="W41" s="366"/>
      <c r="X41" s="366"/>
      <c r="Y41" s="366"/>
      <c r="Z41" s="366"/>
      <c r="AA41" s="366"/>
      <c r="AB41" s="366"/>
      <c r="AC41" s="366"/>
      <c r="AD41" s="366"/>
      <c r="AE41" s="366"/>
      <c r="AF41" s="366"/>
      <c r="AG41" s="366"/>
      <c r="AH41" s="366"/>
      <c r="AI41" s="366"/>
      <c r="AJ41" s="366"/>
      <c r="AK41" s="366"/>
      <c r="AL41" s="366"/>
      <c r="AM41" s="366"/>
      <c r="AN41" s="366"/>
      <c r="AO41" s="366"/>
      <c r="AP41" s="366"/>
      <c r="AQ41" s="366"/>
      <c r="AR41" s="366"/>
      <c r="AS41" s="366"/>
      <c r="AT41" s="366"/>
      <c r="AU41" s="366"/>
      <c r="AV41" s="366"/>
      <c r="AW41" s="366"/>
      <c r="AX41" s="366"/>
      <c r="AY41" s="366"/>
      <c r="AZ41" s="366"/>
      <c r="BA41" s="366"/>
      <c r="BB41" s="366"/>
      <c r="BC41" s="366"/>
      <c r="BD41" s="366"/>
      <c r="BE41" s="366"/>
      <c r="BF41" s="366"/>
      <c r="BG41" s="366"/>
      <c r="BH41" s="366"/>
      <c r="BI41" s="366"/>
      <c r="BJ41" s="366"/>
      <c r="BK41" s="366"/>
      <c r="BL41" s="366"/>
      <c r="BM41" s="366"/>
      <c r="BN41" s="366"/>
      <c r="BO41" s="366"/>
      <c r="BP41" s="366"/>
      <c r="BQ41" s="366"/>
      <c r="BR41" s="366"/>
      <c r="BS41" s="366"/>
      <c r="BT41" s="366"/>
      <c r="BU41" s="366"/>
      <c r="BV41" s="366"/>
      <c r="BW41" s="366"/>
      <c r="BX41" s="366"/>
      <c r="BY41" s="366"/>
      <c r="BZ41" s="366"/>
      <c r="CA41" s="366"/>
      <c r="CB41" s="366"/>
      <c r="CC41" s="366"/>
      <c r="CD41" s="366"/>
      <c r="CE41" s="366"/>
      <c r="CF41" s="366"/>
      <c r="CG41" s="366"/>
      <c r="CH41" s="366"/>
      <c r="CI41" s="366"/>
      <c r="CJ41" s="366"/>
      <c r="CK41" s="366"/>
      <c r="CL41" s="366"/>
      <c r="CM41" s="366"/>
      <c r="CN41" s="366"/>
      <c r="CO41" s="366"/>
      <c r="CP41" s="366"/>
      <c r="CQ41" s="366"/>
      <c r="CR41" s="366"/>
      <c r="CS41" s="366"/>
      <c r="CT41" s="366"/>
      <c r="CU41" s="366"/>
      <c r="CV41" s="366"/>
      <c r="CW41" s="366"/>
      <c r="CX41" s="366"/>
      <c r="CY41" s="366"/>
      <c r="CZ41" s="366"/>
      <c r="DA41" s="366"/>
      <c r="DB41" s="366"/>
      <c r="DC41" s="366"/>
      <c r="DD41" s="368"/>
    </row>
    <row r="42" spans="2:109" x14ac:dyDescent="0.15">
      <c r="B42" s="369"/>
      <c r="G42" s="376"/>
      <c r="I42" s="377"/>
      <c r="J42" s="377"/>
      <c r="K42" s="377"/>
      <c r="AM42" s="376"/>
      <c r="AN42" s="376" t="s">
        <v>608</v>
      </c>
      <c r="AP42" s="377"/>
      <c r="AQ42" s="377"/>
      <c r="AR42" s="377"/>
      <c r="AY42" s="376"/>
      <c r="BA42" s="377"/>
      <c r="BB42" s="377"/>
      <c r="BC42" s="377"/>
      <c r="BK42" s="376"/>
      <c r="BM42" s="377"/>
      <c r="BN42" s="377"/>
      <c r="BO42" s="377"/>
      <c r="BW42" s="376"/>
      <c r="BY42" s="377"/>
      <c r="BZ42" s="377"/>
      <c r="CA42" s="377"/>
      <c r="CI42" s="376"/>
      <c r="CK42" s="377"/>
      <c r="CL42" s="377"/>
      <c r="CM42" s="377"/>
      <c r="CU42" s="376"/>
      <c r="CW42" s="377"/>
      <c r="CX42" s="377"/>
      <c r="CY42" s="377"/>
    </row>
    <row r="43" spans="2:109" ht="13.5" customHeight="1" x14ac:dyDescent="0.15">
      <c r="B43" s="369"/>
      <c r="AN43" s="1252" t="s">
        <v>616</v>
      </c>
      <c r="AO43" s="1253"/>
      <c r="AP43" s="1253"/>
      <c r="AQ43" s="1253"/>
      <c r="AR43" s="1253"/>
      <c r="AS43" s="1253"/>
      <c r="AT43" s="1253"/>
      <c r="AU43" s="1253"/>
      <c r="AV43" s="1253"/>
      <c r="AW43" s="1253"/>
      <c r="AX43" s="1253"/>
      <c r="AY43" s="1253"/>
      <c r="AZ43" s="1253"/>
      <c r="BA43" s="1253"/>
      <c r="BB43" s="1253"/>
      <c r="BC43" s="1253"/>
      <c r="BD43" s="1253"/>
      <c r="BE43" s="1253"/>
      <c r="BF43" s="1253"/>
      <c r="BG43" s="1253"/>
      <c r="BH43" s="1253"/>
      <c r="BI43" s="1253"/>
      <c r="BJ43" s="1253"/>
      <c r="BK43" s="1253"/>
      <c r="BL43" s="1253"/>
      <c r="BM43" s="1253"/>
      <c r="BN43" s="1253"/>
      <c r="BO43" s="1253"/>
      <c r="BP43" s="1253"/>
      <c r="BQ43" s="1253"/>
      <c r="BR43" s="1253"/>
      <c r="BS43" s="1253"/>
      <c r="BT43" s="1253"/>
      <c r="BU43" s="1253"/>
      <c r="BV43" s="1253"/>
      <c r="BW43" s="1253"/>
      <c r="BX43" s="1253"/>
      <c r="BY43" s="1253"/>
      <c r="BZ43" s="1253"/>
      <c r="CA43" s="1253"/>
      <c r="CB43" s="1253"/>
      <c r="CC43" s="1253"/>
      <c r="CD43" s="1253"/>
      <c r="CE43" s="1253"/>
      <c r="CF43" s="1253"/>
      <c r="CG43" s="1253"/>
      <c r="CH43" s="1253"/>
      <c r="CI43" s="1253"/>
      <c r="CJ43" s="1253"/>
      <c r="CK43" s="1253"/>
      <c r="CL43" s="1253"/>
      <c r="CM43" s="1253"/>
      <c r="CN43" s="1253"/>
      <c r="CO43" s="1253"/>
      <c r="CP43" s="1253"/>
      <c r="CQ43" s="1253"/>
      <c r="CR43" s="1253"/>
      <c r="CS43" s="1253"/>
      <c r="CT43" s="1253"/>
      <c r="CU43" s="1253"/>
      <c r="CV43" s="1253"/>
      <c r="CW43" s="1253"/>
      <c r="CX43" s="1253"/>
      <c r="CY43" s="1253"/>
      <c r="CZ43" s="1253"/>
      <c r="DA43" s="1253"/>
      <c r="DB43" s="1253"/>
      <c r="DC43" s="1254"/>
    </row>
    <row r="44" spans="2:109" x14ac:dyDescent="0.15">
      <c r="B44" s="369"/>
      <c r="AN44" s="1255"/>
      <c r="AO44" s="1256"/>
      <c r="AP44" s="1256"/>
      <c r="AQ44" s="1256"/>
      <c r="AR44" s="1256"/>
      <c r="AS44" s="1256"/>
      <c r="AT44" s="1256"/>
      <c r="AU44" s="1256"/>
      <c r="AV44" s="1256"/>
      <c r="AW44" s="1256"/>
      <c r="AX44" s="1256"/>
      <c r="AY44" s="1256"/>
      <c r="AZ44" s="1256"/>
      <c r="BA44" s="1256"/>
      <c r="BB44" s="1256"/>
      <c r="BC44" s="1256"/>
      <c r="BD44" s="1256"/>
      <c r="BE44" s="1256"/>
      <c r="BF44" s="1256"/>
      <c r="BG44" s="1256"/>
      <c r="BH44" s="1256"/>
      <c r="BI44" s="1256"/>
      <c r="BJ44" s="1256"/>
      <c r="BK44" s="1256"/>
      <c r="BL44" s="1256"/>
      <c r="BM44" s="1256"/>
      <c r="BN44" s="1256"/>
      <c r="BO44" s="1256"/>
      <c r="BP44" s="1256"/>
      <c r="BQ44" s="1256"/>
      <c r="BR44" s="1256"/>
      <c r="BS44" s="1256"/>
      <c r="BT44" s="1256"/>
      <c r="BU44" s="1256"/>
      <c r="BV44" s="1256"/>
      <c r="BW44" s="1256"/>
      <c r="BX44" s="1256"/>
      <c r="BY44" s="1256"/>
      <c r="BZ44" s="1256"/>
      <c r="CA44" s="1256"/>
      <c r="CB44" s="1256"/>
      <c r="CC44" s="1256"/>
      <c r="CD44" s="1256"/>
      <c r="CE44" s="1256"/>
      <c r="CF44" s="1256"/>
      <c r="CG44" s="1256"/>
      <c r="CH44" s="1256"/>
      <c r="CI44" s="1256"/>
      <c r="CJ44" s="1256"/>
      <c r="CK44" s="1256"/>
      <c r="CL44" s="1256"/>
      <c r="CM44" s="1256"/>
      <c r="CN44" s="1256"/>
      <c r="CO44" s="1256"/>
      <c r="CP44" s="1256"/>
      <c r="CQ44" s="1256"/>
      <c r="CR44" s="1256"/>
      <c r="CS44" s="1256"/>
      <c r="CT44" s="1256"/>
      <c r="CU44" s="1256"/>
      <c r="CV44" s="1256"/>
      <c r="CW44" s="1256"/>
      <c r="CX44" s="1256"/>
      <c r="CY44" s="1256"/>
      <c r="CZ44" s="1256"/>
      <c r="DA44" s="1256"/>
      <c r="DB44" s="1256"/>
      <c r="DC44" s="1257"/>
    </row>
    <row r="45" spans="2:109" x14ac:dyDescent="0.15">
      <c r="B45" s="369"/>
      <c r="AN45" s="1255"/>
      <c r="AO45" s="1256"/>
      <c r="AP45" s="1256"/>
      <c r="AQ45" s="1256"/>
      <c r="AR45" s="1256"/>
      <c r="AS45" s="1256"/>
      <c r="AT45" s="1256"/>
      <c r="AU45" s="1256"/>
      <c r="AV45" s="1256"/>
      <c r="AW45" s="1256"/>
      <c r="AX45" s="1256"/>
      <c r="AY45" s="1256"/>
      <c r="AZ45" s="1256"/>
      <c r="BA45" s="1256"/>
      <c r="BB45" s="1256"/>
      <c r="BC45" s="1256"/>
      <c r="BD45" s="1256"/>
      <c r="BE45" s="1256"/>
      <c r="BF45" s="1256"/>
      <c r="BG45" s="1256"/>
      <c r="BH45" s="1256"/>
      <c r="BI45" s="1256"/>
      <c r="BJ45" s="1256"/>
      <c r="BK45" s="1256"/>
      <c r="BL45" s="1256"/>
      <c r="BM45" s="1256"/>
      <c r="BN45" s="1256"/>
      <c r="BO45" s="1256"/>
      <c r="BP45" s="1256"/>
      <c r="BQ45" s="1256"/>
      <c r="BR45" s="1256"/>
      <c r="BS45" s="1256"/>
      <c r="BT45" s="1256"/>
      <c r="BU45" s="1256"/>
      <c r="BV45" s="1256"/>
      <c r="BW45" s="1256"/>
      <c r="BX45" s="1256"/>
      <c r="BY45" s="1256"/>
      <c r="BZ45" s="1256"/>
      <c r="CA45" s="1256"/>
      <c r="CB45" s="1256"/>
      <c r="CC45" s="1256"/>
      <c r="CD45" s="1256"/>
      <c r="CE45" s="1256"/>
      <c r="CF45" s="1256"/>
      <c r="CG45" s="1256"/>
      <c r="CH45" s="1256"/>
      <c r="CI45" s="1256"/>
      <c r="CJ45" s="1256"/>
      <c r="CK45" s="1256"/>
      <c r="CL45" s="1256"/>
      <c r="CM45" s="1256"/>
      <c r="CN45" s="1256"/>
      <c r="CO45" s="1256"/>
      <c r="CP45" s="1256"/>
      <c r="CQ45" s="1256"/>
      <c r="CR45" s="1256"/>
      <c r="CS45" s="1256"/>
      <c r="CT45" s="1256"/>
      <c r="CU45" s="1256"/>
      <c r="CV45" s="1256"/>
      <c r="CW45" s="1256"/>
      <c r="CX45" s="1256"/>
      <c r="CY45" s="1256"/>
      <c r="CZ45" s="1256"/>
      <c r="DA45" s="1256"/>
      <c r="DB45" s="1256"/>
      <c r="DC45" s="1257"/>
    </row>
    <row r="46" spans="2:109" x14ac:dyDescent="0.15">
      <c r="B46" s="369"/>
      <c r="AN46" s="1255"/>
      <c r="AO46" s="1256"/>
      <c r="AP46" s="1256"/>
      <c r="AQ46" s="1256"/>
      <c r="AR46" s="1256"/>
      <c r="AS46" s="1256"/>
      <c r="AT46" s="1256"/>
      <c r="AU46" s="1256"/>
      <c r="AV46" s="1256"/>
      <c r="AW46" s="1256"/>
      <c r="AX46" s="1256"/>
      <c r="AY46" s="1256"/>
      <c r="AZ46" s="1256"/>
      <c r="BA46" s="1256"/>
      <c r="BB46" s="1256"/>
      <c r="BC46" s="1256"/>
      <c r="BD46" s="1256"/>
      <c r="BE46" s="1256"/>
      <c r="BF46" s="1256"/>
      <c r="BG46" s="1256"/>
      <c r="BH46" s="1256"/>
      <c r="BI46" s="1256"/>
      <c r="BJ46" s="1256"/>
      <c r="BK46" s="1256"/>
      <c r="BL46" s="1256"/>
      <c r="BM46" s="1256"/>
      <c r="BN46" s="1256"/>
      <c r="BO46" s="1256"/>
      <c r="BP46" s="1256"/>
      <c r="BQ46" s="1256"/>
      <c r="BR46" s="1256"/>
      <c r="BS46" s="1256"/>
      <c r="BT46" s="1256"/>
      <c r="BU46" s="1256"/>
      <c r="BV46" s="1256"/>
      <c r="BW46" s="1256"/>
      <c r="BX46" s="1256"/>
      <c r="BY46" s="1256"/>
      <c r="BZ46" s="1256"/>
      <c r="CA46" s="1256"/>
      <c r="CB46" s="1256"/>
      <c r="CC46" s="1256"/>
      <c r="CD46" s="1256"/>
      <c r="CE46" s="1256"/>
      <c r="CF46" s="1256"/>
      <c r="CG46" s="1256"/>
      <c r="CH46" s="1256"/>
      <c r="CI46" s="1256"/>
      <c r="CJ46" s="1256"/>
      <c r="CK46" s="1256"/>
      <c r="CL46" s="1256"/>
      <c r="CM46" s="1256"/>
      <c r="CN46" s="1256"/>
      <c r="CO46" s="1256"/>
      <c r="CP46" s="1256"/>
      <c r="CQ46" s="1256"/>
      <c r="CR46" s="1256"/>
      <c r="CS46" s="1256"/>
      <c r="CT46" s="1256"/>
      <c r="CU46" s="1256"/>
      <c r="CV46" s="1256"/>
      <c r="CW46" s="1256"/>
      <c r="CX46" s="1256"/>
      <c r="CY46" s="1256"/>
      <c r="CZ46" s="1256"/>
      <c r="DA46" s="1256"/>
      <c r="DB46" s="1256"/>
      <c r="DC46" s="1257"/>
    </row>
    <row r="47" spans="2:109" x14ac:dyDescent="0.15">
      <c r="B47" s="369"/>
      <c r="AN47" s="1258"/>
      <c r="AO47" s="1259"/>
      <c r="AP47" s="1259"/>
      <c r="AQ47" s="1259"/>
      <c r="AR47" s="1259"/>
      <c r="AS47" s="1259"/>
      <c r="AT47" s="1259"/>
      <c r="AU47" s="1259"/>
      <c r="AV47" s="1259"/>
      <c r="AW47" s="1259"/>
      <c r="AX47" s="1259"/>
      <c r="AY47" s="1259"/>
      <c r="AZ47" s="1259"/>
      <c r="BA47" s="1259"/>
      <c r="BB47" s="1259"/>
      <c r="BC47" s="1259"/>
      <c r="BD47" s="1259"/>
      <c r="BE47" s="1259"/>
      <c r="BF47" s="1259"/>
      <c r="BG47" s="1259"/>
      <c r="BH47" s="1259"/>
      <c r="BI47" s="1259"/>
      <c r="BJ47" s="1259"/>
      <c r="BK47" s="1259"/>
      <c r="BL47" s="1259"/>
      <c r="BM47" s="1259"/>
      <c r="BN47" s="1259"/>
      <c r="BO47" s="1259"/>
      <c r="BP47" s="1259"/>
      <c r="BQ47" s="1259"/>
      <c r="BR47" s="1259"/>
      <c r="BS47" s="1259"/>
      <c r="BT47" s="1259"/>
      <c r="BU47" s="1259"/>
      <c r="BV47" s="1259"/>
      <c r="BW47" s="1259"/>
      <c r="BX47" s="1259"/>
      <c r="BY47" s="1259"/>
      <c r="BZ47" s="1259"/>
      <c r="CA47" s="1259"/>
      <c r="CB47" s="1259"/>
      <c r="CC47" s="1259"/>
      <c r="CD47" s="1259"/>
      <c r="CE47" s="1259"/>
      <c r="CF47" s="1259"/>
      <c r="CG47" s="1259"/>
      <c r="CH47" s="1259"/>
      <c r="CI47" s="1259"/>
      <c r="CJ47" s="1259"/>
      <c r="CK47" s="1259"/>
      <c r="CL47" s="1259"/>
      <c r="CM47" s="1259"/>
      <c r="CN47" s="1259"/>
      <c r="CO47" s="1259"/>
      <c r="CP47" s="1259"/>
      <c r="CQ47" s="1259"/>
      <c r="CR47" s="1259"/>
      <c r="CS47" s="1259"/>
      <c r="CT47" s="1259"/>
      <c r="CU47" s="1259"/>
      <c r="CV47" s="1259"/>
      <c r="CW47" s="1259"/>
      <c r="CX47" s="1259"/>
      <c r="CY47" s="1259"/>
      <c r="CZ47" s="1259"/>
      <c r="DA47" s="1259"/>
      <c r="DB47" s="1259"/>
      <c r="DC47" s="1260"/>
    </row>
    <row r="48" spans="2:109" x14ac:dyDescent="0.15">
      <c r="B48" s="369"/>
      <c r="H48" s="378"/>
      <c r="I48" s="378"/>
      <c r="J48" s="378"/>
      <c r="AN48" s="378"/>
      <c r="AO48" s="378"/>
      <c r="AP48" s="378"/>
      <c r="AZ48" s="378"/>
      <c r="BA48" s="378"/>
      <c r="BB48" s="378"/>
      <c r="BL48" s="378"/>
      <c r="BM48" s="378"/>
      <c r="BN48" s="378"/>
      <c r="BX48" s="378"/>
      <c r="BY48" s="378"/>
      <c r="BZ48" s="378"/>
      <c r="CJ48" s="378"/>
      <c r="CK48" s="378"/>
      <c r="CL48" s="378"/>
      <c r="CV48" s="378"/>
      <c r="CW48" s="378"/>
      <c r="CX48" s="378"/>
    </row>
    <row r="49" spans="1:109" x14ac:dyDescent="0.15">
      <c r="B49" s="369"/>
      <c r="AN49" s="363" t="s">
        <v>609</v>
      </c>
    </row>
    <row r="50" spans="1:109" x14ac:dyDescent="0.15">
      <c r="B50" s="369"/>
      <c r="G50" s="1244"/>
      <c r="H50" s="1244"/>
      <c r="I50" s="1244"/>
      <c r="J50" s="1244"/>
      <c r="K50" s="379"/>
      <c r="L50" s="379"/>
      <c r="M50" s="380"/>
      <c r="N50" s="380"/>
      <c r="AN50" s="1262"/>
      <c r="AO50" s="1263"/>
      <c r="AP50" s="1263"/>
      <c r="AQ50" s="1263"/>
      <c r="AR50" s="1263"/>
      <c r="AS50" s="1263"/>
      <c r="AT50" s="1263"/>
      <c r="AU50" s="1263"/>
      <c r="AV50" s="1263"/>
      <c r="AW50" s="1263"/>
      <c r="AX50" s="1263"/>
      <c r="AY50" s="1263"/>
      <c r="AZ50" s="1263"/>
      <c r="BA50" s="1263"/>
      <c r="BB50" s="1263"/>
      <c r="BC50" s="1263"/>
      <c r="BD50" s="1263"/>
      <c r="BE50" s="1263"/>
      <c r="BF50" s="1263"/>
      <c r="BG50" s="1263"/>
      <c r="BH50" s="1263"/>
      <c r="BI50" s="1263"/>
      <c r="BJ50" s="1263"/>
      <c r="BK50" s="1263"/>
      <c r="BL50" s="1263"/>
      <c r="BM50" s="1263"/>
      <c r="BN50" s="1263"/>
      <c r="BO50" s="1264"/>
      <c r="BP50" s="1250" t="s">
        <v>568</v>
      </c>
      <c r="BQ50" s="1250"/>
      <c r="BR50" s="1250"/>
      <c r="BS50" s="1250"/>
      <c r="BT50" s="1250"/>
      <c r="BU50" s="1250"/>
      <c r="BV50" s="1250"/>
      <c r="BW50" s="1250"/>
      <c r="BX50" s="1250" t="s">
        <v>569</v>
      </c>
      <c r="BY50" s="1250"/>
      <c r="BZ50" s="1250"/>
      <c r="CA50" s="1250"/>
      <c r="CB50" s="1250"/>
      <c r="CC50" s="1250"/>
      <c r="CD50" s="1250"/>
      <c r="CE50" s="1250"/>
      <c r="CF50" s="1250" t="s">
        <v>570</v>
      </c>
      <c r="CG50" s="1250"/>
      <c r="CH50" s="1250"/>
      <c r="CI50" s="1250"/>
      <c r="CJ50" s="1250"/>
      <c r="CK50" s="1250"/>
      <c r="CL50" s="1250"/>
      <c r="CM50" s="1250"/>
      <c r="CN50" s="1250" t="s">
        <v>571</v>
      </c>
      <c r="CO50" s="1250"/>
      <c r="CP50" s="1250"/>
      <c r="CQ50" s="1250"/>
      <c r="CR50" s="1250"/>
      <c r="CS50" s="1250"/>
      <c r="CT50" s="1250"/>
      <c r="CU50" s="1250"/>
      <c r="CV50" s="1250" t="s">
        <v>572</v>
      </c>
      <c r="CW50" s="1250"/>
      <c r="CX50" s="1250"/>
      <c r="CY50" s="1250"/>
      <c r="CZ50" s="1250"/>
      <c r="DA50" s="1250"/>
      <c r="DB50" s="1250"/>
      <c r="DC50" s="1250"/>
    </row>
    <row r="51" spans="1:109" ht="13.5" customHeight="1" x14ac:dyDescent="0.15">
      <c r="B51" s="369"/>
      <c r="G51" s="1261"/>
      <c r="H51" s="1261"/>
      <c r="I51" s="1265"/>
      <c r="J51" s="1265"/>
      <c r="K51" s="1251"/>
      <c r="L51" s="1251"/>
      <c r="M51" s="1251"/>
      <c r="N51" s="1251"/>
      <c r="AM51" s="378"/>
      <c r="AN51" s="1249" t="s">
        <v>610</v>
      </c>
      <c r="AO51" s="1249"/>
      <c r="AP51" s="1249"/>
      <c r="AQ51" s="1249"/>
      <c r="AR51" s="1249"/>
      <c r="AS51" s="1249"/>
      <c r="AT51" s="1249"/>
      <c r="AU51" s="1249"/>
      <c r="AV51" s="1249"/>
      <c r="AW51" s="1249"/>
      <c r="AX51" s="1249"/>
      <c r="AY51" s="1249"/>
      <c r="AZ51" s="1249"/>
      <c r="BA51" s="1249"/>
      <c r="BB51" s="1249" t="s">
        <v>611</v>
      </c>
      <c r="BC51" s="1249"/>
      <c r="BD51" s="1249"/>
      <c r="BE51" s="1249"/>
      <c r="BF51" s="1249"/>
      <c r="BG51" s="1249"/>
      <c r="BH51" s="1249"/>
      <c r="BI51" s="1249"/>
      <c r="BJ51" s="1249"/>
      <c r="BK51" s="1249"/>
      <c r="BL51" s="1249"/>
      <c r="BM51" s="1249"/>
      <c r="BN51" s="1249"/>
      <c r="BO51" s="1249"/>
      <c r="BP51" s="1246">
        <v>19.2</v>
      </c>
      <c r="BQ51" s="1246"/>
      <c r="BR51" s="1246"/>
      <c r="BS51" s="1246"/>
      <c r="BT51" s="1246"/>
      <c r="BU51" s="1246"/>
      <c r="BV51" s="1246"/>
      <c r="BW51" s="1246"/>
      <c r="BX51" s="1246">
        <v>25.2</v>
      </c>
      <c r="BY51" s="1246"/>
      <c r="BZ51" s="1246"/>
      <c r="CA51" s="1246"/>
      <c r="CB51" s="1246"/>
      <c r="CC51" s="1246"/>
      <c r="CD51" s="1246"/>
      <c r="CE51" s="1246"/>
      <c r="CF51" s="1246">
        <v>21.7</v>
      </c>
      <c r="CG51" s="1246"/>
      <c r="CH51" s="1246"/>
      <c r="CI51" s="1246"/>
      <c r="CJ51" s="1246"/>
      <c r="CK51" s="1246"/>
      <c r="CL51" s="1246"/>
      <c r="CM51" s="1246"/>
      <c r="CN51" s="1246">
        <v>19.5</v>
      </c>
      <c r="CO51" s="1246"/>
      <c r="CP51" s="1246"/>
      <c r="CQ51" s="1246"/>
      <c r="CR51" s="1246"/>
      <c r="CS51" s="1246"/>
      <c r="CT51" s="1246"/>
      <c r="CU51" s="1246"/>
      <c r="CV51" s="1246">
        <v>8.6</v>
      </c>
      <c r="CW51" s="1246"/>
      <c r="CX51" s="1246"/>
      <c r="CY51" s="1246"/>
      <c r="CZ51" s="1246"/>
      <c r="DA51" s="1246"/>
      <c r="DB51" s="1246"/>
      <c r="DC51" s="1246"/>
    </row>
    <row r="52" spans="1:109" x14ac:dyDescent="0.15">
      <c r="B52" s="369"/>
      <c r="G52" s="1261"/>
      <c r="H52" s="1261"/>
      <c r="I52" s="1265"/>
      <c r="J52" s="1265"/>
      <c r="K52" s="1251"/>
      <c r="L52" s="1251"/>
      <c r="M52" s="1251"/>
      <c r="N52" s="1251"/>
      <c r="AM52" s="378"/>
      <c r="AN52" s="1249"/>
      <c r="AO52" s="1249"/>
      <c r="AP52" s="1249"/>
      <c r="AQ52" s="1249"/>
      <c r="AR52" s="1249"/>
      <c r="AS52" s="1249"/>
      <c r="AT52" s="1249"/>
      <c r="AU52" s="1249"/>
      <c r="AV52" s="1249"/>
      <c r="AW52" s="1249"/>
      <c r="AX52" s="1249"/>
      <c r="AY52" s="1249"/>
      <c r="AZ52" s="1249"/>
      <c r="BA52" s="1249"/>
      <c r="BB52" s="1249"/>
      <c r="BC52" s="1249"/>
      <c r="BD52" s="1249"/>
      <c r="BE52" s="1249"/>
      <c r="BF52" s="1249"/>
      <c r="BG52" s="1249"/>
      <c r="BH52" s="1249"/>
      <c r="BI52" s="1249"/>
      <c r="BJ52" s="1249"/>
      <c r="BK52" s="1249"/>
      <c r="BL52" s="1249"/>
      <c r="BM52" s="1249"/>
      <c r="BN52" s="1249"/>
      <c r="BO52" s="1249"/>
      <c r="BP52" s="1246"/>
      <c r="BQ52" s="1246"/>
      <c r="BR52" s="1246"/>
      <c r="BS52" s="1246"/>
      <c r="BT52" s="1246"/>
      <c r="BU52" s="1246"/>
      <c r="BV52" s="1246"/>
      <c r="BW52" s="1246"/>
      <c r="BX52" s="1246"/>
      <c r="BY52" s="1246"/>
      <c r="BZ52" s="1246"/>
      <c r="CA52" s="1246"/>
      <c r="CB52" s="1246"/>
      <c r="CC52" s="1246"/>
      <c r="CD52" s="1246"/>
      <c r="CE52" s="1246"/>
      <c r="CF52" s="1246"/>
      <c r="CG52" s="1246"/>
      <c r="CH52" s="1246"/>
      <c r="CI52" s="1246"/>
      <c r="CJ52" s="1246"/>
      <c r="CK52" s="1246"/>
      <c r="CL52" s="1246"/>
      <c r="CM52" s="1246"/>
      <c r="CN52" s="1246"/>
      <c r="CO52" s="1246"/>
      <c r="CP52" s="1246"/>
      <c r="CQ52" s="1246"/>
      <c r="CR52" s="1246"/>
      <c r="CS52" s="1246"/>
      <c r="CT52" s="1246"/>
      <c r="CU52" s="1246"/>
      <c r="CV52" s="1246"/>
      <c r="CW52" s="1246"/>
      <c r="CX52" s="1246"/>
      <c r="CY52" s="1246"/>
      <c r="CZ52" s="1246"/>
      <c r="DA52" s="1246"/>
      <c r="DB52" s="1246"/>
      <c r="DC52" s="1246"/>
    </row>
    <row r="53" spans="1:109" x14ac:dyDescent="0.15">
      <c r="A53" s="377"/>
      <c r="B53" s="369"/>
      <c r="G53" s="1261"/>
      <c r="H53" s="1261"/>
      <c r="I53" s="1244"/>
      <c r="J53" s="1244"/>
      <c r="K53" s="1251"/>
      <c r="L53" s="1251"/>
      <c r="M53" s="1251"/>
      <c r="N53" s="1251"/>
      <c r="AM53" s="378"/>
      <c r="AN53" s="1249"/>
      <c r="AO53" s="1249"/>
      <c r="AP53" s="1249"/>
      <c r="AQ53" s="1249"/>
      <c r="AR53" s="1249"/>
      <c r="AS53" s="1249"/>
      <c r="AT53" s="1249"/>
      <c r="AU53" s="1249"/>
      <c r="AV53" s="1249"/>
      <c r="AW53" s="1249"/>
      <c r="AX53" s="1249"/>
      <c r="AY53" s="1249"/>
      <c r="AZ53" s="1249"/>
      <c r="BA53" s="1249"/>
      <c r="BB53" s="1249" t="s">
        <v>612</v>
      </c>
      <c r="BC53" s="1249"/>
      <c r="BD53" s="1249"/>
      <c r="BE53" s="1249"/>
      <c r="BF53" s="1249"/>
      <c r="BG53" s="1249"/>
      <c r="BH53" s="1249"/>
      <c r="BI53" s="1249"/>
      <c r="BJ53" s="1249"/>
      <c r="BK53" s="1249"/>
      <c r="BL53" s="1249"/>
      <c r="BM53" s="1249"/>
      <c r="BN53" s="1249"/>
      <c r="BO53" s="1249"/>
      <c r="BP53" s="1246">
        <v>51.7</v>
      </c>
      <c r="BQ53" s="1246"/>
      <c r="BR53" s="1246"/>
      <c r="BS53" s="1246"/>
      <c r="BT53" s="1246"/>
      <c r="BU53" s="1246"/>
      <c r="BV53" s="1246"/>
      <c r="BW53" s="1246"/>
      <c r="BX53" s="1246">
        <v>50.6</v>
      </c>
      <c r="BY53" s="1246"/>
      <c r="BZ53" s="1246"/>
      <c r="CA53" s="1246"/>
      <c r="CB53" s="1246"/>
      <c r="CC53" s="1246"/>
      <c r="CD53" s="1246"/>
      <c r="CE53" s="1246"/>
      <c r="CF53" s="1246">
        <v>52.9</v>
      </c>
      <c r="CG53" s="1246"/>
      <c r="CH53" s="1246"/>
      <c r="CI53" s="1246"/>
      <c r="CJ53" s="1246"/>
      <c r="CK53" s="1246"/>
      <c r="CL53" s="1246"/>
      <c r="CM53" s="1246"/>
      <c r="CN53" s="1246">
        <v>52.3</v>
      </c>
      <c r="CO53" s="1246"/>
      <c r="CP53" s="1246"/>
      <c r="CQ53" s="1246"/>
      <c r="CR53" s="1246"/>
      <c r="CS53" s="1246"/>
      <c r="CT53" s="1246"/>
      <c r="CU53" s="1246"/>
      <c r="CV53" s="1246">
        <v>53.2</v>
      </c>
      <c r="CW53" s="1246"/>
      <c r="CX53" s="1246"/>
      <c r="CY53" s="1246"/>
      <c r="CZ53" s="1246"/>
      <c r="DA53" s="1246"/>
      <c r="DB53" s="1246"/>
      <c r="DC53" s="1246"/>
    </row>
    <row r="54" spans="1:109" x14ac:dyDescent="0.15">
      <c r="A54" s="377"/>
      <c r="B54" s="369"/>
      <c r="G54" s="1261"/>
      <c r="H54" s="1261"/>
      <c r="I54" s="1244"/>
      <c r="J54" s="1244"/>
      <c r="K54" s="1251"/>
      <c r="L54" s="1251"/>
      <c r="M54" s="1251"/>
      <c r="N54" s="1251"/>
      <c r="AM54" s="378"/>
      <c r="AN54" s="1249"/>
      <c r="AO54" s="1249"/>
      <c r="AP54" s="1249"/>
      <c r="AQ54" s="1249"/>
      <c r="AR54" s="1249"/>
      <c r="AS54" s="1249"/>
      <c r="AT54" s="1249"/>
      <c r="AU54" s="1249"/>
      <c r="AV54" s="1249"/>
      <c r="AW54" s="1249"/>
      <c r="AX54" s="1249"/>
      <c r="AY54" s="1249"/>
      <c r="AZ54" s="1249"/>
      <c r="BA54" s="1249"/>
      <c r="BB54" s="1249"/>
      <c r="BC54" s="1249"/>
      <c r="BD54" s="1249"/>
      <c r="BE54" s="1249"/>
      <c r="BF54" s="1249"/>
      <c r="BG54" s="1249"/>
      <c r="BH54" s="1249"/>
      <c r="BI54" s="1249"/>
      <c r="BJ54" s="1249"/>
      <c r="BK54" s="1249"/>
      <c r="BL54" s="1249"/>
      <c r="BM54" s="1249"/>
      <c r="BN54" s="1249"/>
      <c r="BO54" s="1249"/>
      <c r="BP54" s="1246"/>
      <c r="BQ54" s="1246"/>
      <c r="BR54" s="1246"/>
      <c r="BS54" s="1246"/>
      <c r="BT54" s="1246"/>
      <c r="BU54" s="1246"/>
      <c r="BV54" s="1246"/>
      <c r="BW54" s="1246"/>
      <c r="BX54" s="1246"/>
      <c r="BY54" s="1246"/>
      <c r="BZ54" s="1246"/>
      <c r="CA54" s="1246"/>
      <c r="CB54" s="1246"/>
      <c r="CC54" s="1246"/>
      <c r="CD54" s="1246"/>
      <c r="CE54" s="1246"/>
      <c r="CF54" s="1246"/>
      <c r="CG54" s="1246"/>
      <c r="CH54" s="1246"/>
      <c r="CI54" s="1246"/>
      <c r="CJ54" s="1246"/>
      <c r="CK54" s="1246"/>
      <c r="CL54" s="1246"/>
      <c r="CM54" s="1246"/>
      <c r="CN54" s="1246"/>
      <c r="CO54" s="1246"/>
      <c r="CP54" s="1246"/>
      <c r="CQ54" s="1246"/>
      <c r="CR54" s="1246"/>
      <c r="CS54" s="1246"/>
      <c r="CT54" s="1246"/>
      <c r="CU54" s="1246"/>
      <c r="CV54" s="1246"/>
      <c r="CW54" s="1246"/>
      <c r="CX54" s="1246"/>
      <c r="CY54" s="1246"/>
      <c r="CZ54" s="1246"/>
      <c r="DA54" s="1246"/>
      <c r="DB54" s="1246"/>
      <c r="DC54" s="1246"/>
    </row>
    <row r="55" spans="1:109" x14ac:dyDescent="0.15">
      <c r="A55" s="377"/>
      <c r="B55" s="369"/>
      <c r="G55" s="1244"/>
      <c r="H55" s="1244"/>
      <c r="I55" s="1244"/>
      <c r="J55" s="1244"/>
      <c r="K55" s="1251"/>
      <c r="L55" s="1251"/>
      <c r="M55" s="1251"/>
      <c r="N55" s="1251"/>
      <c r="AN55" s="1250" t="s">
        <v>613</v>
      </c>
      <c r="AO55" s="1250"/>
      <c r="AP55" s="1250"/>
      <c r="AQ55" s="1250"/>
      <c r="AR55" s="1250"/>
      <c r="AS55" s="1250"/>
      <c r="AT55" s="1250"/>
      <c r="AU55" s="1250"/>
      <c r="AV55" s="1250"/>
      <c r="AW55" s="1250"/>
      <c r="AX55" s="1250"/>
      <c r="AY55" s="1250"/>
      <c r="AZ55" s="1250"/>
      <c r="BA55" s="1250"/>
      <c r="BB55" s="1249" t="s">
        <v>611</v>
      </c>
      <c r="BC55" s="1249"/>
      <c r="BD55" s="1249"/>
      <c r="BE55" s="1249"/>
      <c r="BF55" s="1249"/>
      <c r="BG55" s="1249"/>
      <c r="BH55" s="1249"/>
      <c r="BI55" s="1249"/>
      <c r="BJ55" s="1249"/>
      <c r="BK55" s="1249"/>
      <c r="BL55" s="1249"/>
      <c r="BM55" s="1249"/>
      <c r="BN55" s="1249"/>
      <c r="BO55" s="1249"/>
      <c r="BP55" s="1246">
        <v>17.399999999999999</v>
      </c>
      <c r="BQ55" s="1246"/>
      <c r="BR55" s="1246"/>
      <c r="BS55" s="1246"/>
      <c r="BT55" s="1246"/>
      <c r="BU55" s="1246"/>
      <c r="BV55" s="1246"/>
      <c r="BW55" s="1246"/>
      <c r="BX55" s="1246">
        <v>12.1</v>
      </c>
      <c r="BY55" s="1246"/>
      <c r="BZ55" s="1246"/>
      <c r="CA55" s="1246"/>
      <c r="CB55" s="1246"/>
      <c r="CC55" s="1246"/>
      <c r="CD55" s="1246"/>
      <c r="CE55" s="1246"/>
      <c r="CF55" s="1246">
        <v>11.2</v>
      </c>
      <c r="CG55" s="1246"/>
      <c r="CH55" s="1246"/>
      <c r="CI55" s="1246"/>
      <c r="CJ55" s="1246"/>
      <c r="CK55" s="1246"/>
      <c r="CL55" s="1246"/>
      <c r="CM55" s="1246"/>
      <c r="CN55" s="1246">
        <v>7.1</v>
      </c>
      <c r="CO55" s="1246"/>
      <c r="CP55" s="1246"/>
      <c r="CQ55" s="1246"/>
      <c r="CR55" s="1246"/>
      <c r="CS55" s="1246"/>
      <c r="CT55" s="1246"/>
      <c r="CU55" s="1246"/>
      <c r="CV55" s="1246">
        <v>5</v>
      </c>
      <c r="CW55" s="1246"/>
      <c r="CX55" s="1246"/>
      <c r="CY55" s="1246"/>
      <c r="CZ55" s="1246"/>
      <c r="DA55" s="1246"/>
      <c r="DB55" s="1246"/>
      <c r="DC55" s="1246"/>
    </row>
    <row r="56" spans="1:109" x14ac:dyDescent="0.15">
      <c r="A56" s="377"/>
      <c r="B56" s="369"/>
      <c r="G56" s="1244"/>
      <c r="H56" s="1244"/>
      <c r="I56" s="1244"/>
      <c r="J56" s="1244"/>
      <c r="K56" s="1251"/>
      <c r="L56" s="1251"/>
      <c r="M56" s="1251"/>
      <c r="N56" s="1251"/>
      <c r="AN56" s="1250"/>
      <c r="AO56" s="1250"/>
      <c r="AP56" s="1250"/>
      <c r="AQ56" s="1250"/>
      <c r="AR56" s="1250"/>
      <c r="AS56" s="1250"/>
      <c r="AT56" s="1250"/>
      <c r="AU56" s="1250"/>
      <c r="AV56" s="1250"/>
      <c r="AW56" s="1250"/>
      <c r="AX56" s="1250"/>
      <c r="AY56" s="1250"/>
      <c r="AZ56" s="1250"/>
      <c r="BA56" s="1250"/>
      <c r="BB56" s="1249"/>
      <c r="BC56" s="1249"/>
      <c r="BD56" s="1249"/>
      <c r="BE56" s="1249"/>
      <c r="BF56" s="1249"/>
      <c r="BG56" s="1249"/>
      <c r="BH56" s="1249"/>
      <c r="BI56" s="1249"/>
      <c r="BJ56" s="1249"/>
      <c r="BK56" s="1249"/>
      <c r="BL56" s="1249"/>
      <c r="BM56" s="1249"/>
      <c r="BN56" s="1249"/>
      <c r="BO56" s="1249"/>
      <c r="BP56" s="1246"/>
      <c r="BQ56" s="1246"/>
      <c r="BR56" s="1246"/>
      <c r="BS56" s="1246"/>
      <c r="BT56" s="1246"/>
      <c r="BU56" s="1246"/>
      <c r="BV56" s="1246"/>
      <c r="BW56" s="1246"/>
      <c r="BX56" s="1246"/>
      <c r="BY56" s="1246"/>
      <c r="BZ56" s="1246"/>
      <c r="CA56" s="1246"/>
      <c r="CB56" s="1246"/>
      <c r="CC56" s="1246"/>
      <c r="CD56" s="1246"/>
      <c r="CE56" s="1246"/>
      <c r="CF56" s="1246"/>
      <c r="CG56" s="1246"/>
      <c r="CH56" s="1246"/>
      <c r="CI56" s="1246"/>
      <c r="CJ56" s="1246"/>
      <c r="CK56" s="1246"/>
      <c r="CL56" s="1246"/>
      <c r="CM56" s="1246"/>
      <c r="CN56" s="1246"/>
      <c r="CO56" s="1246"/>
      <c r="CP56" s="1246"/>
      <c r="CQ56" s="1246"/>
      <c r="CR56" s="1246"/>
      <c r="CS56" s="1246"/>
      <c r="CT56" s="1246"/>
      <c r="CU56" s="1246"/>
      <c r="CV56" s="1246"/>
      <c r="CW56" s="1246"/>
      <c r="CX56" s="1246"/>
      <c r="CY56" s="1246"/>
      <c r="CZ56" s="1246"/>
      <c r="DA56" s="1246"/>
      <c r="DB56" s="1246"/>
      <c r="DC56" s="1246"/>
    </row>
    <row r="57" spans="1:109" s="377" customFormat="1" x14ac:dyDescent="0.15">
      <c r="B57" s="381"/>
      <c r="G57" s="1244"/>
      <c r="H57" s="1244"/>
      <c r="I57" s="1247"/>
      <c r="J57" s="1247"/>
      <c r="K57" s="1251"/>
      <c r="L57" s="1251"/>
      <c r="M57" s="1251"/>
      <c r="N57" s="1251"/>
      <c r="AM57" s="363"/>
      <c r="AN57" s="1250"/>
      <c r="AO57" s="1250"/>
      <c r="AP57" s="1250"/>
      <c r="AQ57" s="1250"/>
      <c r="AR57" s="1250"/>
      <c r="AS57" s="1250"/>
      <c r="AT57" s="1250"/>
      <c r="AU57" s="1250"/>
      <c r="AV57" s="1250"/>
      <c r="AW57" s="1250"/>
      <c r="AX57" s="1250"/>
      <c r="AY57" s="1250"/>
      <c r="AZ57" s="1250"/>
      <c r="BA57" s="1250"/>
      <c r="BB57" s="1249" t="s">
        <v>612</v>
      </c>
      <c r="BC57" s="1249"/>
      <c r="BD57" s="1249"/>
      <c r="BE57" s="1249"/>
      <c r="BF57" s="1249"/>
      <c r="BG57" s="1249"/>
      <c r="BH57" s="1249"/>
      <c r="BI57" s="1249"/>
      <c r="BJ57" s="1249"/>
      <c r="BK57" s="1249"/>
      <c r="BL57" s="1249"/>
      <c r="BM57" s="1249"/>
      <c r="BN57" s="1249"/>
      <c r="BO57" s="1249"/>
      <c r="BP57" s="1246">
        <v>58.9</v>
      </c>
      <c r="BQ57" s="1246"/>
      <c r="BR57" s="1246"/>
      <c r="BS57" s="1246"/>
      <c r="BT57" s="1246"/>
      <c r="BU57" s="1246"/>
      <c r="BV57" s="1246"/>
      <c r="BW57" s="1246"/>
      <c r="BX57" s="1246">
        <v>59.4</v>
      </c>
      <c r="BY57" s="1246"/>
      <c r="BZ57" s="1246"/>
      <c r="CA57" s="1246"/>
      <c r="CB57" s="1246"/>
      <c r="CC57" s="1246"/>
      <c r="CD57" s="1246"/>
      <c r="CE57" s="1246"/>
      <c r="CF57" s="1246">
        <v>60.2</v>
      </c>
      <c r="CG57" s="1246"/>
      <c r="CH57" s="1246"/>
      <c r="CI57" s="1246"/>
      <c r="CJ57" s="1246"/>
      <c r="CK57" s="1246"/>
      <c r="CL57" s="1246"/>
      <c r="CM57" s="1246"/>
      <c r="CN57" s="1246">
        <v>61</v>
      </c>
      <c r="CO57" s="1246"/>
      <c r="CP57" s="1246"/>
      <c r="CQ57" s="1246"/>
      <c r="CR57" s="1246"/>
      <c r="CS57" s="1246"/>
      <c r="CT57" s="1246"/>
      <c r="CU57" s="1246"/>
      <c r="CV57" s="1246">
        <v>62.1</v>
      </c>
      <c r="CW57" s="1246"/>
      <c r="CX57" s="1246"/>
      <c r="CY57" s="1246"/>
      <c r="CZ57" s="1246"/>
      <c r="DA57" s="1246"/>
      <c r="DB57" s="1246"/>
      <c r="DC57" s="1246"/>
      <c r="DD57" s="382"/>
      <c r="DE57" s="381"/>
    </row>
    <row r="58" spans="1:109" s="377" customFormat="1" x14ac:dyDescent="0.15">
      <c r="A58" s="363"/>
      <c r="B58" s="381"/>
      <c r="G58" s="1244"/>
      <c r="H58" s="1244"/>
      <c r="I58" s="1247"/>
      <c r="J58" s="1247"/>
      <c r="K58" s="1251"/>
      <c r="L58" s="1251"/>
      <c r="M58" s="1251"/>
      <c r="N58" s="1251"/>
      <c r="AM58" s="363"/>
      <c r="AN58" s="1250"/>
      <c r="AO58" s="1250"/>
      <c r="AP58" s="1250"/>
      <c r="AQ58" s="1250"/>
      <c r="AR58" s="1250"/>
      <c r="AS58" s="1250"/>
      <c r="AT58" s="1250"/>
      <c r="AU58" s="1250"/>
      <c r="AV58" s="1250"/>
      <c r="AW58" s="1250"/>
      <c r="AX58" s="1250"/>
      <c r="AY58" s="1250"/>
      <c r="AZ58" s="1250"/>
      <c r="BA58" s="1250"/>
      <c r="BB58" s="1249"/>
      <c r="BC58" s="1249"/>
      <c r="BD58" s="1249"/>
      <c r="BE58" s="1249"/>
      <c r="BF58" s="1249"/>
      <c r="BG58" s="1249"/>
      <c r="BH58" s="1249"/>
      <c r="BI58" s="1249"/>
      <c r="BJ58" s="1249"/>
      <c r="BK58" s="1249"/>
      <c r="BL58" s="1249"/>
      <c r="BM58" s="1249"/>
      <c r="BN58" s="1249"/>
      <c r="BO58" s="1249"/>
      <c r="BP58" s="1246"/>
      <c r="BQ58" s="1246"/>
      <c r="BR58" s="1246"/>
      <c r="BS58" s="1246"/>
      <c r="BT58" s="1246"/>
      <c r="BU58" s="1246"/>
      <c r="BV58" s="1246"/>
      <c r="BW58" s="1246"/>
      <c r="BX58" s="1246"/>
      <c r="BY58" s="1246"/>
      <c r="BZ58" s="1246"/>
      <c r="CA58" s="1246"/>
      <c r="CB58" s="1246"/>
      <c r="CC58" s="1246"/>
      <c r="CD58" s="1246"/>
      <c r="CE58" s="1246"/>
      <c r="CF58" s="1246"/>
      <c r="CG58" s="1246"/>
      <c r="CH58" s="1246"/>
      <c r="CI58" s="1246"/>
      <c r="CJ58" s="1246"/>
      <c r="CK58" s="1246"/>
      <c r="CL58" s="1246"/>
      <c r="CM58" s="1246"/>
      <c r="CN58" s="1246"/>
      <c r="CO58" s="1246"/>
      <c r="CP58" s="1246"/>
      <c r="CQ58" s="1246"/>
      <c r="CR58" s="1246"/>
      <c r="CS58" s="1246"/>
      <c r="CT58" s="1246"/>
      <c r="CU58" s="1246"/>
      <c r="CV58" s="1246"/>
      <c r="CW58" s="1246"/>
      <c r="CX58" s="1246"/>
      <c r="CY58" s="1246"/>
      <c r="CZ58" s="1246"/>
      <c r="DA58" s="1246"/>
      <c r="DB58" s="1246"/>
      <c r="DC58" s="1246"/>
      <c r="DD58" s="382"/>
      <c r="DE58" s="381"/>
    </row>
    <row r="59" spans="1:109" s="377" customFormat="1" x14ac:dyDescent="0.15">
      <c r="A59" s="363"/>
      <c r="B59" s="381"/>
      <c r="K59" s="383"/>
      <c r="L59" s="383"/>
      <c r="M59" s="383"/>
      <c r="N59" s="383"/>
      <c r="AQ59" s="383"/>
      <c r="AR59" s="383"/>
      <c r="AS59" s="383"/>
      <c r="AT59" s="383"/>
      <c r="BC59" s="383"/>
      <c r="BD59" s="383"/>
      <c r="BE59" s="383"/>
      <c r="BF59" s="383"/>
      <c r="BO59" s="383"/>
      <c r="BP59" s="383"/>
      <c r="BQ59" s="383"/>
      <c r="BR59" s="383"/>
      <c r="CA59" s="383"/>
      <c r="CB59" s="383"/>
      <c r="CC59" s="383"/>
      <c r="CD59" s="383"/>
      <c r="CM59" s="383"/>
      <c r="CN59" s="383"/>
      <c r="CO59" s="383"/>
      <c r="CP59" s="383"/>
      <c r="CY59" s="383"/>
      <c r="CZ59" s="383"/>
      <c r="DA59" s="383"/>
      <c r="DB59" s="383"/>
      <c r="DC59" s="383"/>
      <c r="DD59" s="382"/>
      <c r="DE59" s="381"/>
    </row>
    <row r="60" spans="1:109" s="377" customFormat="1" x14ac:dyDescent="0.15">
      <c r="A60" s="363"/>
      <c r="B60" s="381"/>
      <c r="K60" s="383"/>
      <c r="L60" s="383"/>
      <c r="M60" s="383"/>
      <c r="N60" s="383"/>
      <c r="AQ60" s="383"/>
      <c r="AR60" s="383"/>
      <c r="AS60" s="383"/>
      <c r="AT60" s="383"/>
      <c r="BC60" s="383"/>
      <c r="BD60" s="383"/>
      <c r="BE60" s="383"/>
      <c r="BF60" s="383"/>
      <c r="BO60" s="383"/>
      <c r="BP60" s="383"/>
      <c r="BQ60" s="383"/>
      <c r="BR60" s="383"/>
      <c r="CA60" s="383"/>
      <c r="CB60" s="383"/>
      <c r="CC60" s="383"/>
      <c r="CD60" s="383"/>
      <c r="CM60" s="383"/>
      <c r="CN60" s="383"/>
      <c r="CO60" s="383"/>
      <c r="CP60" s="383"/>
      <c r="CY60" s="383"/>
      <c r="CZ60" s="383"/>
      <c r="DA60" s="383"/>
      <c r="DB60" s="383"/>
      <c r="DC60" s="383"/>
      <c r="DD60" s="382"/>
      <c r="DE60" s="381"/>
    </row>
    <row r="61" spans="1:109" s="377" customFormat="1" x14ac:dyDescent="0.15">
      <c r="A61" s="363"/>
      <c r="B61" s="384"/>
      <c r="C61" s="385"/>
      <c r="D61" s="385"/>
      <c r="E61" s="385"/>
      <c r="F61" s="385"/>
      <c r="G61" s="385"/>
      <c r="H61" s="385"/>
      <c r="I61" s="385"/>
      <c r="J61" s="385"/>
      <c r="K61" s="385"/>
      <c r="L61" s="385"/>
      <c r="M61" s="386"/>
      <c r="N61" s="386"/>
      <c r="O61" s="385"/>
      <c r="P61" s="385"/>
      <c r="Q61" s="385"/>
      <c r="R61" s="385"/>
      <c r="S61" s="385"/>
      <c r="T61" s="385"/>
      <c r="U61" s="385"/>
      <c r="V61" s="385"/>
      <c r="W61" s="385"/>
      <c r="X61" s="385"/>
      <c r="Y61" s="385"/>
      <c r="Z61" s="385"/>
      <c r="AA61" s="385"/>
      <c r="AB61" s="385"/>
      <c r="AC61" s="385"/>
      <c r="AD61" s="385"/>
      <c r="AE61" s="385"/>
      <c r="AF61" s="385"/>
      <c r="AG61" s="385"/>
      <c r="AH61" s="385"/>
      <c r="AI61" s="385"/>
      <c r="AJ61" s="385"/>
      <c r="AK61" s="385"/>
      <c r="AL61" s="385"/>
      <c r="AM61" s="385"/>
      <c r="AN61" s="385"/>
      <c r="AO61" s="385"/>
      <c r="AP61" s="385"/>
      <c r="AQ61" s="385"/>
      <c r="AR61" s="385"/>
      <c r="AS61" s="386"/>
      <c r="AT61" s="386"/>
      <c r="AU61" s="385"/>
      <c r="AV61" s="385"/>
      <c r="AW61" s="385"/>
      <c r="AX61" s="385"/>
      <c r="AY61" s="385"/>
      <c r="AZ61" s="385"/>
      <c r="BA61" s="385"/>
      <c r="BB61" s="385"/>
      <c r="BC61" s="385"/>
      <c r="BD61" s="385"/>
      <c r="BE61" s="386"/>
      <c r="BF61" s="386"/>
      <c r="BG61" s="385"/>
      <c r="BH61" s="385"/>
      <c r="BI61" s="385"/>
      <c r="BJ61" s="385"/>
      <c r="BK61" s="385"/>
      <c r="BL61" s="385"/>
      <c r="BM61" s="385"/>
      <c r="BN61" s="385"/>
      <c r="BO61" s="385"/>
      <c r="BP61" s="385"/>
      <c r="BQ61" s="386"/>
      <c r="BR61" s="386"/>
      <c r="BS61" s="385"/>
      <c r="BT61" s="385"/>
      <c r="BU61" s="385"/>
      <c r="BV61" s="385"/>
      <c r="BW61" s="385"/>
      <c r="BX61" s="385"/>
      <c r="BY61" s="385"/>
      <c r="BZ61" s="385"/>
      <c r="CA61" s="385"/>
      <c r="CB61" s="385"/>
      <c r="CC61" s="386"/>
      <c r="CD61" s="386"/>
      <c r="CE61" s="385"/>
      <c r="CF61" s="385"/>
      <c r="CG61" s="385"/>
      <c r="CH61" s="385"/>
      <c r="CI61" s="385"/>
      <c r="CJ61" s="385"/>
      <c r="CK61" s="385"/>
      <c r="CL61" s="385"/>
      <c r="CM61" s="385"/>
      <c r="CN61" s="385"/>
      <c r="CO61" s="386"/>
      <c r="CP61" s="386"/>
      <c r="CQ61" s="385"/>
      <c r="CR61" s="385"/>
      <c r="CS61" s="385"/>
      <c r="CT61" s="385"/>
      <c r="CU61" s="385"/>
      <c r="CV61" s="385"/>
      <c r="CW61" s="385"/>
      <c r="CX61" s="385"/>
      <c r="CY61" s="385"/>
      <c r="CZ61" s="385"/>
      <c r="DA61" s="386"/>
      <c r="DB61" s="386"/>
      <c r="DC61" s="386"/>
      <c r="DD61" s="387"/>
      <c r="DE61" s="381"/>
    </row>
    <row r="62" spans="1:109" x14ac:dyDescent="0.15">
      <c r="B62" s="374"/>
      <c r="C62" s="374"/>
      <c r="D62" s="374"/>
      <c r="E62" s="374"/>
      <c r="F62" s="374"/>
      <c r="G62" s="374"/>
      <c r="H62" s="374"/>
      <c r="I62" s="374"/>
      <c r="J62" s="374"/>
      <c r="K62" s="374"/>
      <c r="L62" s="374"/>
      <c r="M62" s="374"/>
      <c r="N62" s="374"/>
      <c r="O62" s="374"/>
      <c r="P62" s="374"/>
      <c r="Q62" s="374"/>
      <c r="R62" s="374"/>
      <c r="S62" s="374"/>
      <c r="T62" s="374"/>
      <c r="U62" s="374"/>
      <c r="V62" s="374"/>
      <c r="W62" s="374"/>
      <c r="X62" s="374"/>
      <c r="Y62" s="374"/>
      <c r="Z62" s="374"/>
      <c r="AA62" s="374"/>
      <c r="AB62" s="374"/>
      <c r="AC62" s="374"/>
      <c r="AD62" s="374"/>
      <c r="AE62" s="374"/>
      <c r="AF62" s="374"/>
      <c r="AG62" s="374"/>
      <c r="AH62" s="374"/>
      <c r="AI62" s="374"/>
      <c r="AJ62" s="374"/>
      <c r="AK62" s="374"/>
      <c r="AL62" s="374"/>
      <c r="AM62" s="374"/>
      <c r="AN62" s="374"/>
      <c r="AO62" s="374"/>
      <c r="AP62" s="374"/>
      <c r="AQ62" s="374"/>
      <c r="AR62" s="374"/>
      <c r="AS62" s="374"/>
      <c r="AT62" s="374"/>
      <c r="AU62" s="374"/>
      <c r="AV62" s="374"/>
      <c r="AW62" s="374"/>
      <c r="AX62" s="374"/>
      <c r="AY62" s="374"/>
      <c r="AZ62" s="374"/>
      <c r="BA62" s="374"/>
      <c r="BB62" s="374"/>
      <c r="BC62" s="374"/>
      <c r="BD62" s="374"/>
      <c r="BE62" s="374"/>
      <c r="BF62" s="374"/>
      <c r="BG62" s="374"/>
      <c r="BH62" s="374"/>
      <c r="BI62" s="374"/>
      <c r="BJ62" s="374"/>
      <c r="BK62" s="374"/>
      <c r="BL62" s="374"/>
      <c r="BM62" s="374"/>
      <c r="BN62" s="374"/>
      <c r="BO62" s="374"/>
      <c r="BP62" s="374"/>
      <c r="BQ62" s="374"/>
      <c r="BR62" s="374"/>
      <c r="BS62" s="374"/>
      <c r="BT62" s="374"/>
      <c r="BU62" s="374"/>
      <c r="BV62" s="374"/>
      <c r="BW62" s="374"/>
      <c r="BX62" s="374"/>
      <c r="BY62" s="374"/>
      <c r="BZ62" s="374"/>
      <c r="CA62" s="374"/>
      <c r="CB62" s="374"/>
      <c r="CC62" s="374"/>
      <c r="CD62" s="374"/>
      <c r="CE62" s="374"/>
      <c r="CF62" s="374"/>
      <c r="CG62" s="374"/>
      <c r="CH62" s="374"/>
      <c r="CI62" s="374"/>
      <c r="CJ62" s="374"/>
      <c r="CK62" s="374"/>
      <c r="CL62" s="374"/>
      <c r="CM62" s="374"/>
      <c r="CN62" s="374"/>
      <c r="CO62" s="374"/>
      <c r="CP62" s="374"/>
      <c r="CQ62" s="374"/>
      <c r="CR62" s="374"/>
      <c r="CS62" s="374"/>
      <c r="CT62" s="374"/>
      <c r="CU62" s="374"/>
      <c r="CV62" s="374"/>
      <c r="CW62" s="374"/>
      <c r="CX62" s="374"/>
      <c r="CY62" s="374"/>
      <c r="CZ62" s="374"/>
      <c r="DA62" s="374"/>
      <c r="DB62" s="374"/>
      <c r="DC62" s="374"/>
      <c r="DD62" s="374"/>
      <c r="DE62" s="363"/>
    </row>
    <row r="63" spans="1:109" ht="17.25" x14ac:dyDescent="0.15">
      <c r="B63" s="388" t="s">
        <v>614</v>
      </c>
    </row>
    <row r="64" spans="1:109" x14ac:dyDescent="0.15">
      <c r="B64" s="369"/>
      <c r="G64" s="376"/>
      <c r="I64" s="389"/>
      <c r="J64" s="389"/>
      <c r="K64" s="389"/>
      <c r="L64" s="389"/>
      <c r="M64" s="389"/>
      <c r="N64" s="390"/>
      <c r="AM64" s="376"/>
      <c r="AN64" s="376" t="s">
        <v>608</v>
      </c>
      <c r="AP64" s="377"/>
      <c r="AQ64" s="377"/>
      <c r="AR64" s="377"/>
      <c r="AY64" s="376"/>
      <c r="BA64" s="377"/>
      <c r="BB64" s="377"/>
      <c r="BC64" s="377"/>
      <c r="BK64" s="376"/>
      <c r="BM64" s="377"/>
      <c r="BN64" s="377"/>
      <c r="BO64" s="377"/>
      <c r="BW64" s="376"/>
      <c r="BY64" s="377"/>
      <c r="BZ64" s="377"/>
      <c r="CA64" s="377"/>
      <c r="CI64" s="376"/>
      <c r="CK64" s="377"/>
      <c r="CL64" s="377"/>
      <c r="CM64" s="377"/>
      <c r="CU64" s="376"/>
      <c r="CW64" s="377"/>
      <c r="CX64" s="377"/>
      <c r="CY64" s="377"/>
    </row>
    <row r="65" spans="2:107" x14ac:dyDescent="0.15">
      <c r="B65" s="369"/>
      <c r="AN65" s="1252" t="s">
        <v>617</v>
      </c>
      <c r="AO65" s="1253"/>
      <c r="AP65" s="1253"/>
      <c r="AQ65" s="1253"/>
      <c r="AR65" s="1253"/>
      <c r="AS65" s="1253"/>
      <c r="AT65" s="1253"/>
      <c r="AU65" s="1253"/>
      <c r="AV65" s="1253"/>
      <c r="AW65" s="1253"/>
      <c r="AX65" s="1253"/>
      <c r="AY65" s="1253"/>
      <c r="AZ65" s="1253"/>
      <c r="BA65" s="1253"/>
      <c r="BB65" s="1253"/>
      <c r="BC65" s="1253"/>
      <c r="BD65" s="1253"/>
      <c r="BE65" s="1253"/>
      <c r="BF65" s="1253"/>
      <c r="BG65" s="1253"/>
      <c r="BH65" s="1253"/>
      <c r="BI65" s="1253"/>
      <c r="BJ65" s="1253"/>
      <c r="BK65" s="1253"/>
      <c r="BL65" s="1253"/>
      <c r="BM65" s="1253"/>
      <c r="BN65" s="1253"/>
      <c r="BO65" s="1253"/>
      <c r="BP65" s="1253"/>
      <c r="BQ65" s="1253"/>
      <c r="BR65" s="1253"/>
      <c r="BS65" s="1253"/>
      <c r="BT65" s="1253"/>
      <c r="BU65" s="1253"/>
      <c r="BV65" s="1253"/>
      <c r="BW65" s="1253"/>
      <c r="BX65" s="1253"/>
      <c r="BY65" s="1253"/>
      <c r="BZ65" s="1253"/>
      <c r="CA65" s="1253"/>
      <c r="CB65" s="1253"/>
      <c r="CC65" s="1253"/>
      <c r="CD65" s="1253"/>
      <c r="CE65" s="1253"/>
      <c r="CF65" s="1253"/>
      <c r="CG65" s="1253"/>
      <c r="CH65" s="1253"/>
      <c r="CI65" s="1253"/>
      <c r="CJ65" s="1253"/>
      <c r="CK65" s="1253"/>
      <c r="CL65" s="1253"/>
      <c r="CM65" s="1253"/>
      <c r="CN65" s="1253"/>
      <c r="CO65" s="1253"/>
      <c r="CP65" s="1253"/>
      <c r="CQ65" s="1253"/>
      <c r="CR65" s="1253"/>
      <c r="CS65" s="1253"/>
      <c r="CT65" s="1253"/>
      <c r="CU65" s="1253"/>
      <c r="CV65" s="1253"/>
      <c r="CW65" s="1253"/>
      <c r="CX65" s="1253"/>
      <c r="CY65" s="1253"/>
      <c r="CZ65" s="1253"/>
      <c r="DA65" s="1253"/>
      <c r="DB65" s="1253"/>
      <c r="DC65" s="1254"/>
    </row>
    <row r="66" spans="2:107" x14ac:dyDescent="0.15">
      <c r="B66" s="369"/>
      <c r="AN66" s="1255"/>
      <c r="AO66" s="1256"/>
      <c r="AP66" s="1256"/>
      <c r="AQ66" s="1256"/>
      <c r="AR66" s="1256"/>
      <c r="AS66" s="1256"/>
      <c r="AT66" s="1256"/>
      <c r="AU66" s="1256"/>
      <c r="AV66" s="1256"/>
      <c r="AW66" s="1256"/>
      <c r="AX66" s="1256"/>
      <c r="AY66" s="1256"/>
      <c r="AZ66" s="1256"/>
      <c r="BA66" s="1256"/>
      <c r="BB66" s="1256"/>
      <c r="BC66" s="1256"/>
      <c r="BD66" s="1256"/>
      <c r="BE66" s="1256"/>
      <c r="BF66" s="1256"/>
      <c r="BG66" s="1256"/>
      <c r="BH66" s="1256"/>
      <c r="BI66" s="1256"/>
      <c r="BJ66" s="1256"/>
      <c r="BK66" s="1256"/>
      <c r="BL66" s="1256"/>
      <c r="BM66" s="1256"/>
      <c r="BN66" s="1256"/>
      <c r="BO66" s="1256"/>
      <c r="BP66" s="1256"/>
      <c r="BQ66" s="1256"/>
      <c r="BR66" s="1256"/>
      <c r="BS66" s="1256"/>
      <c r="BT66" s="1256"/>
      <c r="BU66" s="1256"/>
      <c r="BV66" s="1256"/>
      <c r="BW66" s="1256"/>
      <c r="BX66" s="1256"/>
      <c r="BY66" s="1256"/>
      <c r="BZ66" s="1256"/>
      <c r="CA66" s="1256"/>
      <c r="CB66" s="1256"/>
      <c r="CC66" s="1256"/>
      <c r="CD66" s="1256"/>
      <c r="CE66" s="1256"/>
      <c r="CF66" s="1256"/>
      <c r="CG66" s="1256"/>
      <c r="CH66" s="1256"/>
      <c r="CI66" s="1256"/>
      <c r="CJ66" s="1256"/>
      <c r="CK66" s="1256"/>
      <c r="CL66" s="1256"/>
      <c r="CM66" s="1256"/>
      <c r="CN66" s="1256"/>
      <c r="CO66" s="1256"/>
      <c r="CP66" s="1256"/>
      <c r="CQ66" s="1256"/>
      <c r="CR66" s="1256"/>
      <c r="CS66" s="1256"/>
      <c r="CT66" s="1256"/>
      <c r="CU66" s="1256"/>
      <c r="CV66" s="1256"/>
      <c r="CW66" s="1256"/>
      <c r="CX66" s="1256"/>
      <c r="CY66" s="1256"/>
      <c r="CZ66" s="1256"/>
      <c r="DA66" s="1256"/>
      <c r="DB66" s="1256"/>
      <c r="DC66" s="1257"/>
    </row>
    <row r="67" spans="2:107" x14ac:dyDescent="0.15">
      <c r="B67" s="369"/>
      <c r="AN67" s="1255"/>
      <c r="AO67" s="1256"/>
      <c r="AP67" s="1256"/>
      <c r="AQ67" s="1256"/>
      <c r="AR67" s="1256"/>
      <c r="AS67" s="1256"/>
      <c r="AT67" s="1256"/>
      <c r="AU67" s="1256"/>
      <c r="AV67" s="1256"/>
      <c r="AW67" s="1256"/>
      <c r="AX67" s="1256"/>
      <c r="AY67" s="1256"/>
      <c r="AZ67" s="1256"/>
      <c r="BA67" s="1256"/>
      <c r="BB67" s="1256"/>
      <c r="BC67" s="1256"/>
      <c r="BD67" s="1256"/>
      <c r="BE67" s="1256"/>
      <c r="BF67" s="1256"/>
      <c r="BG67" s="1256"/>
      <c r="BH67" s="1256"/>
      <c r="BI67" s="1256"/>
      <c r="BJ67" s="1256"/>
      <c r="BK67" s="1256"/>
      <c r="BL67" s="1256"/>
      <c r="BM67" s="1256"/>
      <c r="BN67" s="1256"/>
      <c r="BO67" s="1256"/>
      <c r="BP67" s="1256"/>
      <c r="BQ67" s="1256"/>
      <c r="BR67" s="1256"/>
      <c r="BS67" s="1256"/>
      <c r="BT67" s="1256"/>
      <c r="BU67" s="1256"/>
      <c r="BV67" s="1256"/>
      <c r="BW67" s="1256"/>
      <c r="BX67" s="1256"/>
      <c r="BY67" s="1256"/>
      <c r="BZ67" s="1256"/>
      <c r="CA67" s="1256"/>
      <c r="CB67" s="1256"/>
      <c r="CC67" s="1256"/>
      <c r="CD67" s="1256"/>
      <c r="CE67" s="1256"/>
      <c r="CF67" s="1256"/>
      <c r="CG67" s="1256"/>
      <c r="CH67" s="1256"/>
      <c r="CI67" s="1256"/>
      <c r="CJ67" s="1256"/>
      <c r="CK67" s="1256"/>
      <c r="CL67" s="1256"/>
      <c r="CM67" s="1256"/>
      <c r="CN67" s="1256"/>
      <c r="CO67" s="1256"/>
      <c r="CP67" s="1256"/>
      <c r="CQ67" s="1256"/>
      <c r="CR67" s="1256"/>
      <c r="CS67" s="1256"/>
      <c r="CT67" s="1256"/>
      <c r="CU67" s="1256"/>
      <c r="CV67" s="1256"/>
      <c r="CW67" s="1256"/>
      <c r="CX67" s="1256"/>
      <c r="CY67" s="1256"/>
      <c r="CZ67" s="1256"/>
      <c r="DA67" s="1256"/>
      <c r="DB67" s="1256"/>
      <c r="DC67" s="1257"/>
    </row>
    <row r="68" spans="2:107" x14ac:dyDescent="0.15">
      <c r="B68" s="369"/>
      <c r="AN68" s="1255"/>
      <c r="AO68" s="1256"/>
      <c r="AP68" s="1256"/>
      <c r="AQ68" s="1256"/>
      <c r="AR68" s="1256"/>
      <c r="AS68" s="1256"/>
      <c r="AT68" s="1256"/>
      <c r="AU68" s="1256"/>
      <c r="AV68" s="1256"/>
      <c r="AW68" s="1256"/>
      <c r="AX68" s="1256"/>
      <c r="AY68" s="1256"/>
      <c r="AZ68" s="1256"/>
      <c r="BA68" s="1256"/>
      <c r="BB68" s="1256"/>
      <c r="BC68" s="1256"/>
      <c r="BD68" s="1256"/>
      <c r="BE68" s="1256"/>
      <c r="BF68" s="1256"/>
      <c r="BG68" s="1256"/>
      <c r="BH68" s="1256"/>
      <c r="BI68" s="1256"/>
      <c r="BJ68" s="1256"/>
      <c r="BK68" s="1256"/>
      <c r="BL68" s="1256"/>
      <c r="BM68" s="1256"/>
      <c r="BN68" s="1256"/>
      <c r="BO68" s="1256"/>
      <c r="BP68" s="1256"/>
      <c r="BQ68" s="1256"/>
      <c r="BR68" s="1256"/>
      <c r="BS68" s="1256"/>
      <c r="BT68" s="1256"/>
      <c r="BU68" s="1256"/>
      <c r="BV68" s="1256"/>
      <c r="BW68" s="1256"/>
      <c r="BX68" s="1256"/>
      <c r="BY68" s="1256"/>
      <c r="BZ68" s="1256"/>
      <c r="CA68" s="1256"/>
      <c r="CB68" s="1256"/>
      <c r="CC68" s="1256"/>
      <c r="CD68" s="1256"/>
      <c r="CE68" s="1256"/>
      <c r="CF68" s="1256"/>
      <c r="CG68" s="1256"/>
      <c r="CH68" s="1256"/>
      <c r="CI68" s="1256"/>
      <c r="CJ68" s="1256"/>
      <c r="CK68" s="1256"/>
      <c r="CL68" s="1256"/>
      <c r="CM68" s="1256"/>
      <c r="CN68" s="1256"/>
      <c r="CO68" s="1256"/>
      <c r="CP68" s="1256"/>
      <c r="CQ68" s="1256"/>
      <c r="CR68" s="1256"/>
      <c r="CS68" s="1256"/>
      <c r="CT68" s="1256"/>
      <c r="CU68" s="1256"/>
      <c r="CV68" s="1256"/>
      <c r="CW68" s="1256"/>
      <c r="CX68" s="1256"/>
      <c r="CY68" s="1256"/>
      <c r="CZ68" s="1256"/>
      <c r="DA68" s="1256"/>
      <c r="DB68" s="1256"/>
      <c r="DC68" s="1257"/>
    </row>
    <row r="69" spans="2:107" x14ac:dyDescent="0.15">
      <c r="B69" s="369"/>
      <c r="AN69" s="1258"/>
      <c r="AO69" s="1259"/>
      <c r="AP69" s="1259"/>
      <c r="AQ69" s="1259"/>
      <c r="AR69" s="1259"/>
      <c r="AS69" s="1259"/>
      <c r="AT69" s="1259"/>
      <c r="AU69" s="1259"/>
      <c r="AV69" s="1259"/>
      <c r="AW69" s="1259"/>
      <c r="AX69" s="1259"/>
      <c r="AY69" s="1259"/>
      <c r="AZ69" s="1259"/>
      <c r="BA69" s="1259"/>
      <c r="BB69" s="1259"/>
      <c r="BC69" s="1259"/>
      <c r="BD69" s="1259"/>
      <c r="BE69" s="1259"/>
      <c r="BF69" s="1259"/>
      <c r="BG69" s="1259"/>
      <c r="BH69" s="1259"/>
      <c r="BI69" s="1259"/>
      <c r="BJ69" s="1259"/>
      <c r="BK69" s="1259"/>
      <c r="BL69" s="1259"/>
      <c r="BM69" s="1259"/>
      <c r="BN69" s="1259"/>
      <c r="BO69" s="1259"/>
      <c r="BP69" s="1259"/>
      <c r="BQ69" s="1259"/>
      <c r="BR69" s="1259"/>
      <c r="BS69" s="1259"/>
      <c r="BT69" s="1259"/>
      <c r="BU69" s="1259"/>
      <c r="BV69" s="1259"/>
      <c r="BW69" s="1259"/>
      <c r="BX69" s="1259"/>
      <c r="BY69" s="1259"/>
      <c r="BZ69" s="1259"/>
      <c r="CA69" s="1259"/>
      <c r="CB69" s="1259"/>
      <c r="CC69" s="1259"/>
      <c r="CD69" s="1259"/>
      <c r="CE69" s="1259"/>
      <c r="CF69" s="1259"/>
      <c r="CG69" s="1259"/>
      <c r="CH69" s="1259"/>
      <c r="CI69" s="1259"/>
      <c r="CJ69" s="1259"/>
      <c r="CK69" s="1259"/>
      <c r="CL69" s="1259"/>
      <c r="CM69" s="1259"/>
      <c r="CN69" s="1259"/>
      <c r="CO69" s="1259"/>
      <c r="CP69" s="1259"/>
      <c r="CQ69" s="1259"/>
      <c r="CR69" s="1259"/>
      <c r="CS69" s="1259"/>
      <c r="CT69" s="1259"/>
      <c r="CU69" s="1259"/>
      <c r="CV69" s="1259"/>
      <c r="CW69" s="1259"/>
      <c r="CX69" s="1259"/>
      <c r="CY69" s="1259"/>
      <c r="CZ69" s="1259"/>
      <c r="DA69" s="1259"/>
      <c r="DB69" s="1259"/>
      <c r="DC69" s="1260"/>
    </row>
    <row r="70" spans="2:107" x14ac:dyDescent="0.15">
      <c r="B70" s="369"/>
      <c r="H70" s="391"/>
      <c r="I70" s="391"/>
      <c r="J70" s="392"/>
      <c r="K70" s="392"/>
      <c r="L70" s="393"/>
      <c r="M70" s="392"/>
      <c r="N70" s="393"/>
      <c r="AN70" s="378"/>
      <c r="AO70" s="378"/>
      <c r="AP70" s="378"/>
      <c r="AZ70" s="378"/>
      <c r="BA70" s="378"/>
      <c r="BB70" s="378"/>
      <c r="BL70" s="378"/>
      <c r="BM70" s="378"/>
      <c r="BN70" s="378"/>
      <c r="BX70" s="378"/>
      <c r="BY70" s="378"/>
      <c r="BZ70" s="378"/>
      <c r="CJ70" s="378"/>
      <c r="CK70" s="378"/>
      <c r="CL70" s="378"/>
      <c r="CV70" s="378"/>
      <c r="CW70" s="378"/>
      <c r="CX70" s="378"/>
    </row>
    <row r="71" spans="2:107" x14ac:dyDescent="0.15">
      <c r="B71" s="369"/>
      <c r="G71" s="394"/>
      <c r="I71" s="395"/>
      <c r="J71" s="392"/>
      <c r="K71" s="392"/>
      <c r="L71" s="393"/>
      <c r="M71" s="392"/>
      <c r="N71" s="393"/>
      <c r="AM71" s="394"/>
      <c r="AN71" s="363" t="s">
        <v>609</v>
      </c>
    </row>
    <row r="72" spans="2:107" x14ac:dyDescent="0.15">
      <c r="B72" s="369"/>
      <c r="G72" s="1244"/>
      <c r="H72" s="1244"/>
      <c r="I72" s="1244"/>
      <c r="J72" s="1244"/>
      <c r="K72" s="379"/>
      <c r="L72" s="379"/>
      <c r="M72" s="380"/>
      <c r="N72" s="380"/>
      <c r="AN72" s="1262"/>
      <c r="AO72" s="1263"/>
      <c r="AP72" s="1263"/>
      <c r="AQ72" s="1263"/>
      <c r="AR72" s="1263"/>
      <c r="AS72" s="1263"/>
      <c r="AT72" s="1263"/>
      <c r="AU72" s="1263"/>
      <c r="AV72" s="1263"/>
      <c r="AW72" s="1263"/>
      <c r="AX72" s="1263"/>
      <c r="AY72" s="1263"/>
      <c r="AZ72" s="1263"/>
      <c r="BA72" s="1263"/>
      <c r="BB72" s="1263"/>
      <c r="BC72" s="1263"/>
      <c r="BD72" s="1263"/>
      <c r="BE72" s="1263"/>
      <c r="BF72" s="1263"/>
      <c r="BG72" s="1263"/>
      <c r="BH72" s="1263"/>
      <c r="BI72" s="1263"/>
      <c r="BJ72" s="1263"/>
      <c r="BK72" s="1263"/>
      <c r="BL72" s="1263"/>
      <c r="BM72" s="1263"/>
      <c r="BN72" s="1263"/>
      <c r="BO72" s="1264"/>
      <c r="BP72" s="1250" t="s">
        <v>568</v>
      </c>
      <c r="BQ72" s="1250"/>
      <c r="BR72" s="1250"/>
      <c r="BS72" s="1250"/>
      <c r="BT72" s="1250"/>
      <c r="BU72" s="1250"/>
      <c r="BV72" s="1250"/>
      <c r="BW72" s="1250"/>
      <c r="BX72" s="1250" t="s">
        <v>569</v>
      </c>
      <c r="BY72" s="1250"/>
      <c r="BZ72" s="1250"/>
      <c r="CA72" s="1250"/>
      <c r="CB72" s="1250"/>
      <c r="CC72" s="1250"/>
      <c r="CD72" s="1250"/>
      <c r="CE72" s="1250"/>
      <c r="CF72" s="1250" t="s">
        <v>570</v>
      </c>
      <c r="CG72" s="1250"/>
      <c r="CH72" s="1250"/>
      <c r="CI72" s="1250"/>
      <c r="CJ72" s="1250"/>
      <c r="CK72" s="1250"/>
      <c r="CL72" s="1250"/>
      <c r="CM72" s="1250"/>
      <c r="CN72" s="1250" t="s">
        <v>571</v>
      </c>
      <c r="CO72" s="1250"/>
      <c r="CP72" s="1250"/>
      <c r="CQ72" s="1250"/>
      <c r="CR72" s="1250"/>
      <c r="CS72" s="1250"/>
      <c r="CT72" s="1250"/>
      <c r="CU72" s="1250"/>
      <c r="CV72" s="1250" t="s">
        <v>572</v>
      </c>
      <c r="CW72" s="1250"/>
      <c r="CX72" s="1250"/>
      <c r="CY72" s="1250"/>
      <c r="CZ72" s="1250"/>
      <c r="DA72" s="1250"/>
      <c r="DB72" s="1250"/>
      <c r="DC72" s="1250"/>
    </row>
    <row r="73" spans="2:107" x14ac:dyDescent="0.15">
      <c r="B73" s="369"/>
      <c r="G73" s="1261"/>
      <c r="H73" s="1261"/>
      <c r="I73" s="1261"/>
      <c r="J73" s="1261"/>
      <c r="K73" s="1245"/>
      <c r="L73" s="1245"/>
      <c r="M73" s="1245"/>
      <c r="N73" s="1245"/>
      <c r="AM73" s="378"/>
      <c r="AN73" s="1249" t="s">
        <v>610</v>
      </c>
      <c r="AO73" s="1249"/>
      <c r="AP73" s="1249"/>
      <c r="AQ73" s="1249"/>
      <c r="AR73" s="1249"/>
      <c r="AS73" s="1249"/>
      <c r="AT73" s="1249"/>
      <c r="AU73" s="1249"/>
      <c r="AV73" s="1249"/>
      <c r="AW73" s="1249"/>
      <c r="AX73" s="1249"/>
      <c r="AY73" s="1249"/>
      <c r="AZ73" s="1249"/>
      <c r="BA73" s="1249"/>
      <c r="BB73" s="1249" t="s">
        <v>611</v>
      </c>
      <c r="BC73" s="1249"/>
      <c r="BD73" s="1249"/>
      <c r="BE73" s="1249"/>
      <c r="BF73" s="1249"/>
      <c r="BG73" s="1249"/>
      <c r="BH73" s="1249"/>
      <c r="BI73" s="1249"/>
      <c r="BJ73" s="1249"/>
      <c r="BK73" s="1249"/>
      <c r="BL73" s="1249"/>
      <c r="BM73" s="1249"/>
      <c r="BN73" s="1249"/>
      <c r="BO73" s="1249"/>
      <c r="BP73" s="1246">
        <v>19.2</v>
      </c>
      <c r="BQ73" s="1246"/>
      <c r="BR73" s="1246"/>
      <c r="BS73" s="1246"/>
      <c r="BT73" s="1246"/>
      <c r="BU73" s="1246"/>
      <c r="BV73" s="1246"/>
      <c r="BW73" s="1246"/>
      <c r="BX73" s="1246">
        <v>25.2</v>
      </c>
      <c r="BY73" s="1246"/>
      <c r="BZ73" s="1246"/>
      <c r="CA73" s="1246"/>
      <c r="CB73" s="1246"/>
      <c r="CC73" s="1246"/>
      <c r="CD73" s="1246"/>
      <c r="CE73" s="1246"/>
      <c r="CF73" s="1246">
        <v>21.7</v>
      </c>
      <c r="CG73" s="1246"/>
      <c r="CH73" s="1246"/>
      <c r="CI73" s="1246"/>
      <c r="CJ73" s="1246"/>
      <c r="CK73" s="1246"/>
      <c r="CL73" s="1246"/>
      <c r="CM73" s="1246"/>
      <c r="CN73" s="1246">
        <v>19.5</v>
      </c>
      <c r="CO73" s="1246"/>
      <c r="CP73" s="1246"/>
      <c r="CQ73" s="1246"/>
      <c r="CR73" s="1246"/>
      <c r="CS73" s="1246"/>
      <c r="CT73" s="1246"/>
      <c r="CU73" s="1246"/>
      <c r="CV73" s="1246">
        <v>8.6</v>
      </c>
      <c r="CW73" s="1246"/>
      <c r="CX73" s="1246"/>
      <c r="CY73" s="1246"/>
      <c r="CZ73" s="1246"/>
      <c r="DA73" s="1246"/>
      <c r="DB73" s="1246"/>
      <c r="DC73" s="1246"/>
    </row>
    <row r="74" spans="2:107" x14ac:dyDescent="0.15">
      <c r="B74" s="369"/>
      <c r="G74" s="1261"/>
      <c r="H74" s="1261"/>
      <c r="I74" s="1261"/>
      <c r="J74" s="1261"/>
      <c r="K74" s="1245"/>
      <c r="L74" s="1245"/>
      <c r="M74" s="1245"/>
      <c r="N74" s="1245"/>
      <c r="AM74" s="378"/>
      <c r="AN74" s="1249"/>
      <c r="AO74" s="1249"/>
      <c r="AP74" s="1249"/>
      <c r="AQ74" s="1249"/>
      <c r="AR74" s="1249"/>
      <c r="AS74" s="1249"/>
      <c r="AT74" s="1249"/>
      <c r="AU74" s="1249"/>
      <c r="AV74" s="1249"/>
      <c r="AW74" s="1249"/>
      <c r="AX74" s="1249"/>
      <c r="AY74" s="1249"/>
      <c r="AZ74" s="1249"/>
      <c r="BA74" s="1249"/>
      <c r="BB74" s="1249"/>
      <c r="BC74" s="1249"/>
      <c r="BD74" s="1249"/>
      <c r="BE74" s="1249"/>
      <c r="BF74" s="1249"/>
      <c r="BG74" s="1249"/>
      <c r="BH74" s="1249"/>
      <c r="BI74" s="1249"/>
      <c r="BJ74" s="1249"/>
      <c r="BK74" s="1249"/>
      <c r="BL74" s="1249"/>
      <c r="BM74" s="1249"/>
      <c r="BN74" s="1249"/>
      <c r="BO74" s="1249"/>
      <c r="BP74" s="1246"/>
      <c r="BQ74" s="1246"/>
      <c r="BR74" s="1246"/>
      <c r="BS74" s="1246"/>
      <c r="BT74" s="1246"/>
      <c r="BU74" s="1246"/>
      <c r="BV74" s="1246"/>
      <c r="BW74" s="1246"/>
      <c r="BX74" s="1246"/>
      <c r="BY74" s="1246"/>
      <c r="BZ74" s="1246"/>
      <c r="CA74" s="1246"/>
      <c r="CB74" s="1246"/>
      <c r="CC74" s="1246"/>
      <c r="CD74" s="1246"/>
      <c r="CE74" s="1246"/>
      <c r="CF74" s="1246"/>
      <c r="CG74" s="1246"/>
      <c r="CH74" s="1246"/>
      <c r="CI74" s="1246"/>
      <c r="CJ74" s="1246"/>
      <c r="CK74" s="1246"/>
      <c r="CL74" s="1246"/>
      <c r="CM74" s="1246"/>
      <c r="CN74" s="1246"/>
      <c r="CO74" s="1246"/>
      <c r="CP74" s="1246"/>
      <c r="CQ74" s="1246"/>
      <c r="CR74" s="1246"/>
      <c r="CS74" s="1246"/>
      <c r="CT74" s="1246"/>
      <c r="CU74" s="1246"/>
      <c r="CV74" s="1246"/>
      <c r="CW74" s="1246"/>
      <c r="CX74" s="1246"/>
      <c r="CY74" s="1246"/>
      <c r="CZ74" s="1246"/>
      <c r="DA74" s="1246"/>
      <c r="DB74" s="1246"/>
      <c r="DC74" s="1246"/>
    </row>
    <row r="75" spans="2:107" x14ac:dyDescent="0.15">
      <c r="B75" s="369"/>
      <c r="G75" s="1261"/>
      <c r="H75" s="1261"/>
      <c r="I75" s="1244"/>
      <c r="J75" s="1244"/>
      <c r="K75" s="1251"/>
      <c r="L75" s="1251"/>
      <c r="M75" s="1251"/>
      <c r="N75" s="1251"/>
      <c r="AM75" s="378"/>
      <c r="AN75" s="1249"/>
      <c r="AO75" s="1249"/>
      <c r="AP75" s="1249"/>
      <c r="AQ75" s="1249"/>
      <c r="AR75" s="1249"/>
      <c r="AS75" s="1249"/>
      <c r="AT75" s="1249"/>
      <c r="AU75" s="1249"/>
      <c r="AV75" s="1249"/>
      <c r="AW75" s="1249"/>
      <c r="AX75" s="1249"/>
      <c r="AY75" s="1249"/>
      <c r="AZ75" s="1249"/>
      <c r="BA75" s="1249"/>
      <c r="BB75" s="1249" t="s">
        <v>615</v>
      </c>
      <c r="BC75" s="1249"/>
      <c r="BD75" s="1249"/>
      <c r="BE75" s="1249"/>
      <c r="BF75" s="1249"/>
      <c r="BG75" s="1249"/>
      <c r="BH75" s="1249"/>
      <c r="BI75" s="1249"/>
      <c r="BJ75" s="1249"/>
      <c r="BK75" s="1249"/>
      <c r="BL75" s="1249"/>
      <c r="BM75" s="1249"/>
      <c r="BN75" s="1249"/>
      <c r="BO75" s="1249"/>
      <c r="BP75" s="1246">
        <v>0.1</v>
      </c>
      <c r="BQ75" s="1246"/>
      <c r="BR75" s="1246"/>
      <c r="BS75" s="1246"/>
      <c r="BT75" s="1246"/>
      <c r="BU75" s="1246"/>
      <c r="BV75" s="1246"/>
      <c r="BW75" s="1246"/>
      <c r="BX75" s="1246">
        <v>0.8</v>
      </c>
      <c r="BY75" s="1246"/>
      <c r="BZ75" s="1246"/>
      <c r="CA75" s="1246"/>
      <c r="CB75" s="1246"/>
      <c r="CC75" s="1246"/>
      <c r="CD75" s="1246"/>
      <c r="CE75" s="1246"/>
      <c r="CF75" s="1246">
        <v>1.7</v>
      </c>
      <c r="CG75" s="1246"/>
      <c r="CH75" s="1246"/>
      <c r="CI75" s="1246"/>
      <c r="CJ75" s="1246"/>
      <c r="CK75" s="1246"/>
      <c r="CL75" s="1246"/>
      <c r="CM75" s="1246"/>
      <c r="CN75" s="1246">
        <v>2.1</v>
      </c>
      <c r="CO75" s="1246"/>
      <c r="CP75" s="1246"/>
      <c r="CQ75" s="1246"/>
      <c r="CR75" s="1246"/>
      <c r="CS75" s="1246"/>
      <c r="CT75" s="1246"/>
      <c r="CU75" s="1246"/>
      <c r="CV75" s="1246">
        <v>2.2999999999999998</v>
      </c>
      <c r="CW75" s="1246"/>
      <c r="CX75" s="1246"/>
      <c r="CY75" s="1246"/>
      <c r="CZ75" s="1246"/>
      <c r="DA75" s="1246"/>
      <c r="DB75" s="1246"/>
      <c r="DC75" s="1246"/>
    </row>
    <row r="76" spans="2:107" x14ac:dyDescent="0.15">
      <c r="B76" s="369"/>
      <c r="G76" s="1261"/>
      <c r="H76" s="1261"/>
      <c r="I76" s="1244"/>
      <c r="J76" s="1244"/>
      <c r="K76" s="1251"/>
      <c r="L76" s="1251"/>
      <c r="M76" s="1251"/>
      <c r="N76" s="1251"/>
      <c r="AM76" s="378"/>
      <c r="AN76" s="1249"/>
      <c r="AO76" s="1249"/>
      <c r="AP76" s="1249"/>
      <c r="AQ76" s="1249"/>
      <c r="AR76" s="1249"/>
      <c r="AS76" s="1249"/>
      <c r="AT76" s="1249"/>
      <c r="AU76" s="1249"/>
      <c r="AV76" s="1249"/>
      <c r="AW76" s="1249"/>
      <c r="AX76" s="1249"/>
      <c r="AY76" s="1249"/>
      <c r="AZ76" s="1249"/>
      <c r="BA76" s="1249"/>
      <c r="BB76" s="1249"/>
      <c r="BC76" s="1249"/>
      <c r="BD76" s="1249"/>
      <c r="BE76" s="1249"/>
      <c r="BF76" s="1249"/>
      <c r="BG76" s="1249"/>
      <c r="BH76" s="1249"/>
      <c r="BI76" s="1249"/>
      <c r="BJ76" s="1249"/>
      <c r="BK76" s="1249"/>
      <c r="BL76" s="1249"/>
      <c r="BM76" s="1249"/>
      <c r="BN76" s="1249"/>
      <c r="BO76" s="1249"/>
      <c r="BP76" s="1246"/>
      <c r="BQ76" s="1246"/>
      <c r="BR76" s="1246"/>
      <c r="BS76" s="1246"/>
      <c r="BT76" s="1246"/>
      <c r="BU76" s="1246"/>
      <c r="BV76" s="1246"/>
      <c r="BW76" s="1246"/>
      <c r="BX76" s="1246"/>
      <c r="BY76" s="1246"/>
      <c r="BZ76" s="1246"/>
      <c r="CA76" s="1246"/>
      <c r="CB76" s="1246"/>
      <c r="CC76" s="1246"/>
      <c r="CD76" s="1246"/>
      <c r="CE76" s="1246"/>
      <c r="CF76" s="1246"/>
      <c r="CG76" s="1246"/>
      <c r="CH76" s="1246"/>
      <c r="CI76" s="1246"/>
      <c r="CJ76" s="1246"/>
      <c r="CK76" s="1246"/>
      <c r="CL76" s="1246"/>
      <c r="CM76" s="1246"/>
      <c r="CN76" s="1246"/>
      <c r="CO76" s="1246"/>
      <c r="CP76" s="1246"/>
      <c r="CQ76" s="1246"/>
      <c r="CR76" s="1246"/>
      <c r="CS76" s="1246"/>
      <c r="CT76" s="1246"/>
      <c r="CU76" s="1246"/>
      <c r="CV76" s="1246"/>
      <c r="CW76" s="1246"/>
      <c r="CX76" s="1246"/>
      <c r="CY76" s="1246"/>
      <c r="CZ76" s="1246"/>
      <c r="DA76" s="1246"/>
      <c r="DB76" s="1246"/>
      <c r="DC76" s="1246"/>
    </row>
    <row r="77" spans="2:107" x14ac:dyDescent="0.15">
      <c r="B77" s="369"/>
      <c r="G77" s="1244"/>
      <c r="H77" s="1244"/>
      <c r="I77" s="1244"/>
      <c r="J77" s="1244"/>
      <c r="K77" s="1245"/>
      <c r="L77" s="1245"/>
      <c r="M77" s="1245"/>
      <c r="N77" s="1245"/>
      <c r="AN77" s="1250" t="s">
        <v>613</v>
      </c>
      <c r="AO77" s="1250"/>
      <c r="AP77" s="1250"/>
      <c r="AQ77" s="1250"/>
      <c r="AR77" s="1250"/>
      <c r="AS77" s="1250"/>
      <c r="AT77" s="1250"/>
      <c r="AU77" s="1250"/>
      <c r="AV77" s="1250"/>
      <c r="AW77" s="1250"/>
      <c r="AX77" s="1250"/>
      <c r="AY77" s="1250"/>
      <c r="AZ77" s="1250"/>
      <c r="BA77" s="1250"/>
      <c r="BB77" s="1249" t="s">
        <v>611</v>
      </c>
      <c r="BC77" s="1249"/>
      <c r="BD77" s="1249"/>
      <c r="BE77" s="1249"/>
      <c r="BF77" s="1249"/>
      <c r="BG77" s="1249"/>
      <c r="BH77" s="1249"/>
      <c r="BI77" s="1249"/>
      <c r="BJ77" s="1249"/>
      <c r="BK77" s="1249"/>
      <c r="BL77" s="1249"/>
      <c r="BM77" s="1249"/>
      <c r="BN77" s="1249"/>
      <c r="BO77" s="1249"/>
      <c r="BP77" s="1246">
        <v>17.399999999999999</v>
      </c>
      <c r="BQ77" s="1246"/>
      <c r="BR77" s="1246"/>
      <c r="BS77" s="1246"/>
      <c r="BT77" s="1246"/>
      <c r="BU77" s="1246"/>
      <c r="BV77" s="1246"/>
      <c r="BW77" s="1246"/>
      <c r="BX77" s="1246">
        <v>12.1</v>
      </c>
      <c r="BY77" s="1246"/>
      <c r="BZ77" s="1246"/>
      <c r="CA77" s="1246"/>
      <c r="CB77" s="1246"/>
      <c r="CC77" s="1246"/>
      <c r="CD77" s="1246"/>
      <c r="CE77" s="1246"/>
      <c r="CF77" s="1246">
        <v>11.2</v>
      </c>
      <c r="CG77" s="1246"/>
      <c r="CH77" s="1246"/>
      <c r="CI77" s="1246"/>
      <c r="CJ77" s="1246"/>
      <c r="CK77" s="1246"/>
      <c r="CL77" s="1246"/>
      <c r="CM77" s="1246"/>
      <c r="CN77" s="1246">
        <v>7.1</v>
      </c>
      <c r="CO77" s="1246"/>
      <c r="CP77" s="1246"/>
      <c r="CQ77" s="1246"/>
      <c r="CR77" s="1246"/>
      <c r="CS77" s="1246"/>
      <c r="CT77" s="1246"/>
      <c r="CU77" s="1246"/>
      <c r="CV77" s="1246">
        <v>5</v>
      </c>
      <c r="CW77" s="1246"/>
      <c r="CX77" s="1246"/>
      <c r="CY77" s="1246"/>
      <c r="CZ77" s="1246"/>
      <c r="DA77" s="1246"/>
      <c r="DB77" s="1246"/>
      <c r="DC77" s="1246"/>
    </row>
    <row r="78" spans="2:107" x14ac:dyDescent="0.15">
      <c r="B78" s="369"/>
      <c r="G78" s="1244"/>
      <c r="H78" s="1244"/>
      <c r="I78" s="1244"/>
      <c r="J78" s="1244"/>
      <c r="K78" s="1245"/>
      <c r="L78" s="1245"/>
      <c r="M78" s="1245"/>
      <c r="N78" s="1245"/>
      <c r="AN78" s="1250"/>
      <c r="AO78" s="1250"/>
      <c r="AP78" s="1250"/>
      <c r="AQ78" s="1250"/>
      <c r="AR78" s="1250"/>
      <c r="AS78" s="1250"/>
      <c r="AT78" s="1250"/>
      <c r="AU78" s="1250"/>
      <c r="AV78" s="1250"/>
      <c r="AW78" s="1250"/>
      <c r="AX78" s="1250"/>
      <c r="AY78" s="1250"/>
      <c r="AZ78" s="1250"/>
      <c r="BA78" s="1250"/>
      <c r="BB78" s="1249"/>
      <c r="BC78" s="1249"/>
      <c r="BD78" s="1249"/>
      <c r="BE78" s="1249"/>
      <c r="BF78" s="1249"/>
      <c r="BG78" s="1249"/>
      <c r="BH78" s="1249"/>
      <c r="BI78" s="1249"/>
      <c r="BJ78" s="1249"/>
      <c r="BK78" s="1249"/>
      <c r="BL78" s="1249"/>
      <c r="BM78" s="1249"/>
      <c r="BN78" s="1249"/>
      <c r="BO78" s="1249"/>
      <c r="BP78" s="1246"/>
      <c r="BQ78" s="1246"/>
      <c r="BR78" s="1246"/>
      <c r="BS78" s="1246"/>
      <c r="BT78" s="1246"/>
      <c r="BU78" s="1246"/>
      <c r="BV78" s="1246"/>
      <c r="BW78" s="1246"/>
      <c r="BX78" s="1246"/>
      <c r="BY78" s="1246"/>
      <c r="BZ78" s="1246"/>
      <c r="CA78" s="1246"/>
      <c r="CB78" s="1246"/>
      <c r="CC78" s="1246"/>
      <c r="CD78" s="1246"/>
      <c r="CE78" s="1246"/>
      <c r="CF78" s="1246"/>
      <c r="CG78" s="1246"/>
      <c r="CH78" s="1246"/>
      <c r="CI78" s="1246"/>
      <c r="CJ78" s="1246"/>
      <c r="CK78" s="1246"/>
      <c r="CL78" s="1246"/>
      <c r="CM78" s="1246"/>
      <c r="CN78" s="1246"/>
      <c r="CO78" s="1246"/>
      <c r="CP78" s="1246"/>
      <c r="CQ78" s="1246"/>
      <c r="CR78" s="1246"/>
      <c r="CS78" s="1246"/>
      <c r="CT78" s="1246"/>
      <c r="CU78" s="1246"/>
      <c r="CV78" s="1246"/>
      <c r="CW78" s="1246"/>
      <c r="CX78" s="1246"/>
      <c r="CY78" s="1246"/>
      <c r="CZ78" s="1246"/>
      <c r="DA78" s="1246"/>
      <c r="DB78" s="1246"/>
      <c r="DC78" s="1246"/>
    </row>
    <row r="79" spans="2:107" x14ac:dyDescent="0.15">
      <c r="B79" s="369"/>
      <c r="G79" s="1244"/>
      <c r="H79" s="1244"/>
      <c r="I79" s="1247"/>
      <c r="J79" s="1247"/>
      <c r="K79" s="1248"/>
      <c r="L79" s="1248"/>
      <c r="M79" s="1248"/>
      <c r="N79" s="1248"/>
      <c r="AN79" s="1250"/>
      <c r="AO79" s="1250"/>
      <c r="AP79" s="1250"/>
      <c r="AQ79" s="1250"/>
      <c r="AR79" s="1250"/>
      <c r="AS79" s="1250"/>
      <c r="AT79" s="1250"/>
      <c r="AU79" s="1250"/>
      <c r="AV79" s="1250"/>
      <c r="AW79" s="1250"/>
      <c r="AX79" s="1250"/>
      <c r="AY79" s="1250"/>
      <c r="AZ79" s="1250"/>
      <c r="BA79" s="1250"/>
      <c r="BB79" s="1249" t="s">
        <v>615</v>
      </c>
      <c r="BC79" s="1249"/>
      <c r="BD79" s="1249"/>
      <c r="BE79" s="1249"/>
      <c r="BF79" s="1249"/>
      <c r="BG79" s="1249"/>
      <c r="BH79" s="1249"/>
      <c r="BI79" s="1249"/>
      <c r="BJ79" s="1249"/>
      <c r="BK79" s="1249"/>
      <c r="BL79" s="1249"/>
      <c r="BM79" s="1249"/>
      <c r="BN79" s="1249"/>
      <c r="BO79" s="1249"/>
      <c r="BP79" s="1246">
        <v>3.6</v>
      </c>
      <c r="BQ79" s="1246"/>
      <c r="BR79" s="1246"/>
      <c r="BS79" s="1246"/>
      <c r="BT79" s="1246"/>
      <c r="BU79" s="1246"/>
      <c r="BV79" s="1246"/>
      <c r="BW79" s="1246"/>
      <c r="BX79" s="1246">
        <v>3.5</v>
      </c>
      <c r="BY79" s="1246"/>
      <c r="BZ79" s="1246"/>
      <c r="CA79" s="1246"/>
      <c r="CB79" s="1246"/>
      <c r="CC79" s="1246"/>
      <c r="CD79" s="1246"/>
      <c r="CE79" s="1246"/>
      <c r="CF79" s="1246">
        <v>3.5</v>
      </c>
      <c r="CG79" s="1246"/>
      <c r="CH79" s="1246"/>
      <c r="CI79" s="1246"/>
      <c r="CJ79" s="1246"/>
      <c r="CK79" s="1246"/>
      <c r="CL79" s="1246"/>
      <c r="CM79" s="1246"/>
      <c r="CN79" s="1246">
        <v>3.4</v>
      </c>
      <c r="CO79" s="1246"/>
      <c r="CP79" s="1246"/>
      <c r="CQ79" s="1246"/>
      <c r="CR79" s="1246"/>
      <c r="CS79" s="1246"/>
      <c r="CT79" s="1246"/>
      <c r="CU79" s="1246"/>
      <c r="CV79" s="1246">
        <v>3.6</v>
      </c>
      <c r="CW79" s="1246"/>
      <c r="CX79" s="1246"/>
      <c r="CY79" s="1246"/>
      <c r="CZ79" s="1246"/>
      <c r="DA79" s="1246"/>
      <c r="DB79" s="1246"/>
      <c r="DC79" s="1246"/>
    </row>
    <row r="80" spans="2:107" x14ac:dyDescent="0.15">
      <c r="B80" s="369"/>
      <c r="G80" s="1244"/>
      <c r="H80" s="1244"/>
      <c r="I80" s="1247"/>
      <c r="J80" s="1247"/>
      <c r="K80" s="1248"/>
      <c r="L80" s="1248"/>
      <c r="M80" s="1248"/>
      <c r="N80" s="1248"/>
      <c r="AN80" s="1250"/>
      <c r="AO80" s="1250"/>
      <c r="AP80" s="1250"/>
      <c r="AQ80" s="1250"/>
      <c r="AR80" s="1250"/>
      <c r="AS80" s="1250"/>
      <c r="AT80" s="1250"/>
      <c r="AU80" s="1250"/>
      <c r="AV80" s="1250"/>
      <c r="AW80" s="1250"/>
      <c r="AX80" s="1250"/>
      <c r="AY80" s="1250"/>
      <c r="AZ80" s="1250"/>
      <c r="BA80" s="1250"/>
      <c r="BB80" s="1249"/>
      <c r="BC80" s="1249"/>
      <c r="BD80" s="1249"/>
      <c r="BE80" s="1249"/>
      <c r="BF80" s="1249"/>
      <c r="BG80" s="1249"/>
      <c r="BH80" s="1249"/>
      <c r="BI80" s="1249"/>
      <c r="BJ80" s="1249"/>
      <c r="BK80" s="1249"/>
      <c r="BL80" s="1249"/>
      <c r="BM80" s="1249"/>
      <c r="BN80" s="1249"/>
      <c r="BO80" s="1249"/>
      <c r="BP80" s="1246"/>
      <c r="BQ80" s="1246"/>
      <c r="BR80" s="1246"/>
      <c r="BS80" s="1246"/>
      <c r="BT80" s="1246"/>
      <c r="BU80" s="1246"/>
      <c r="BV80" s="1246"/>
      <c r="BW80" s="1246"/>
      <c r="BX80" s="1246"/>
      <c r="BY80" s="1246"/>
      <c r="BZ80" s="1246"/>
      <c r="CA80" s="1246"/>
      <c r="CB80" s="1246"/>
      <c r="CC80" s="1246"/>
      <c r="CD80" s="1246"/>
      <c r="CE80" s="1246"/>
      <c r="CF80" s="1246"/>
      <c r="CG80" s="1246"/>
      <c r="CH80" s="1246"/>
      <c r="CI80" s="1246"/>
      <c r="CJ80" s="1246"/>
      <c r="CK80" s="1246"/>
      <c r="CL80" s="1246"/>
      <c r="CM80" s="1246"/>
      <c r="CN80" s="1246"/>
      <c r="CO80" s="1246"/>
      <c r="CP80" s="1246"/>
      <c r="CQ80" s="1246"/>
      <c r="CR80" s="1246"/>
      <c r="CS80" s="1246"/>
      <c r="CT80" s="1246"/>
      <c r="CU80" s="1246"/>
      <c r="CV80" s="1246"/>
      <c r="CW80" s="1246"/>
      <c r="CX80" s="1246"/>
      <c r="CY80" s="1246"/>
      <c r="CZ80" s="1246"/>
      <c r="DA80" s="1246"/>
      <c r="DB80" s="1246"/>
      <c r="DC80" s="1246"/>
    </row>
    <row r="81" spans="2:109" x14ac:dyDescent="0.15">
      <c r="B81" s="369"/>
    </row>
    <row r="82" spans="2:109" ht="17.25" x14ac:dyDescent="0.15">
      <c r="B82" s="369"/>
      <c r="K82" s="396"/>
      <c r="L82" s="396"/>
      <c r="M82" s="396"/>
      <c r="N82" s="396"/>
      <c r="AQ82" s="396"/>
      <c r="AR82" s="396"/>
      <c r="AS82" s="396"/>
      <c r="AT82" s="396"/>
      <c r="BC82" s="396"/>
      <c r="BD82" s="396"/>
      <c r="BE82" s="396"/>
      <c r="BF82" s="396"/>
      <c r="BO82" s="396"/>
      <c r="BP82" s="396"/>
      <c r="BQ82" s="396"/>
      <c r="BR82" s="396"/>
      <c r="CA82" s="396"/>
      <c r="CB82" s="396"/>
      <c r="CC82" s="396"/>
      <c r="CD82" s="396"/>
      <c r="CM82" s="396"/>
      <c r="CN82" s="396"/>
      <c r="CO82" s="396"/>
      <c r="CP82" s="396"/>
      <c r="CY82" s="396"/>
      <c r="CZ82" s="396"/>
      <c r="DA82" s="396"/>
      <c r="DB82" s="396"/>
      <c r="DC82" s="396"/>
    </row>
    <row r="83" spans="2:109" x14ac:dyDescent="0.15">
      <c r="B83" s="371"/>
      <c r="C83" s="372"/>
      <c r="D83" s="372"/>
      <c r="E83" s="372"/>
      <c r="F83" s="372"/>
      <c r="G83" s="372"/>
      <c r="H83" s="372"/>
      <c r="I83" s="372"/>
      <c r="J83" s="372"/>
      <c r="K83" s="372"/>
      <c r="L83" s="372"/>
      <c r="M83" s="372"/>
      <c r="N83" s="372"/>
      <c r="O83" s="372"/>
      <c r="P83" s="372"/>
      <c r="Q83" s="372"/>
      <c r="R83" s="372"/>
      <c r="S83" s="372"/>
      <c r="T83" s="372"/>
      <c r="U83" s="372"/>
      <c r="V83" s="372"/>
      <c r="W83" s="372"/>
      <c r="X83" s="372"/>
      <c r="Y83" s="372"/>
      <c r="Z83" s="372"/>
      <c r="AA83" s="372"/>
      <c r="AB83" s="372"/>
      <c r="AC83" s="372"/>
      <c r="AD83" s="372"/>
      <c r="AE83" s="372"/>
      <c r="AF83" s="372"/>
      <c r="AG83" s="372"/>
      <c r="AH83" s="372"/>
      <c r="AI83" s="372"/>
      <c r="AJ83" s="372"/>
      <c r="AK83" s="372"/>
      <c r="AL83" s="372"/>
      <c r="AM83" s="372"/>
      <c r="AN83" s="372"/>
      <c r="AO83" s="372"/>
      <c r="AP83" s="372"/>
      <c r="AQ83" s="372"/>
      <c r="AR83" s="372"/>
      <c r="AS83" s="372"/>
      <c r="AT83" s="372"/>
      <c r="AU83" s="372"/>
      <c r="AV83" s="372"/>
      <c r="AW83" s="372"/>
      <c r="AX83" s="372"/>
      <c r="AY83" s="372"/>
      <c r="AZ83" s="372"/>
      <c r="BA83" s="372"/>
      <c r="BB83" s="372"/>
      <c r="BC83" s="372"/>
      <c r="BD83" s="372"/>
      <c r="BE83" s="372"/>
      <c r="BF83" s="372"/>
      <c r="BG83" s="372"/>
      <c r="BH83" s="372"/>
      <c r="BI83" s="372"/>
      <c r="BJ83" s="372"/>
      <c r="BK83" s="372"/>
      <c r="BL83" s="372"/>
      <c r="BM83" s="372"/>
      <c r="BN83" s="372"/>
      <c r="BO83" s="372"/>
      <c r="BP83" s="372"/>
      <c r="BQ83" s="372"/>
      <c r="BR83" s="372"/>
      <c r="BS83" s="372"/>
      <c r="BT83" s="372"/>
      <c r="BU83" s="372"/>
      <c r="BV83" s="372"/>
      <c r="BW83" s="372"/>
      <c r="BX83" s="372"/>
      <c r="BY83" s="372"/>
      <c r="BZ83" s="372"/>
      <c r="CA83" s="372"/>
      <c r="CB83" s="372"/>
      <c r="CC83" s="372"/>
      <c r="CD83" s="372"/>
      <c r="CE83" s="372"/>
      <c r="CF83" s="372"/>
      <c r="CG83" s="372"/>
      <c r="CH83" s="372"/>
      <c r="CI83" s="372"/>
      <c r="CJ83" s="372"/>
      <c r="CK83" s="372"/>
      <c r="CL83" s="372"/>
      <c r="CM83" s="372"/>
      <c r="CN83" s="372"/>
      <c r="CO83" s="372"/>
      <c r="CP83" s="372"/>
      <c r="CQ83" s="372"/>
      <c r="CR83" s="372"/>
      <c r="CS83" s="372"/>
      <c r="CT83" s="372"/>
      <c r="CU83" s="372"/>
      <c r="CV83" s="372"/>
      <c r="CW83" s="372"/>
      <c r="CX83" s="372"/>
      <c r="CY83" s="372"/>
      <c r="CZ83" s="372"/>
      <c r="DA83" s="372"/>
      <c r="DB83" s="372"/>
      <c r="DC83" s="372"/>
      <c r="DD83" s="373"/>
    </row>
    <row r="84" spans="2:109" x14ac:dyDescent="0.15">
      <c r="DD84" s="363"/>
      <c r="DE84" s="363"/>
    </row>
    <row r="85" spans="2:109" x14ac:dyDescent="0.15">
      <c r="DD85" s="363"/>
      <c r="DE85" s="363"/>
    </row>
  </sheetData>
  <sheetProtection algorithmName="SHA-512" hashValue="XaTjl70hASno9rWUQWor5W75b7vtYODZUf0Q63IMkPOJ26tVOAianQVu2yrBDON9k5vtCv2IWkVbGXR7SShLSw==" saltValue="6o85Px9nUw6Rwpj/MEorGA=="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388D15-01E0-44D4-9ED3-348ADC3FC6FB}">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51" customWidth="1"/>
    <col min="35" max="122" width="2.5" style="250" customWidth="1"/>
    <col min="123" max="16384" width="2.5" style="250" hidden="1"/>
  </cols>
  <sheetData>
    <row r="1" spans="1:34" ht="13.5" customHeight="1"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1:34" x14ac:dyDescent="0.15">
      <c r="S2" s="250"/>
      <c r="AH2" s="250"/>
    </row>
    <row r="3" spans="1:34"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1:34" x14ac:dyDescent="0.15"/>
    <row r="5" spans="1:34" x14ac:dyDescent="0.15"/>
    <row r="6" spans="1:34" x14ac:dyDescent="0.15"/>
    <row r="7" spans="1:34" x14ac:dyDescent="0.15"/>
    <row r="8" spans="1:34" x14ac:dyDescent="0.15"/>
    <row r="9" spans="1:34" x14ac:dyDescent="0.15">
      <c r="AH9" s="250"/>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0"/>
    </row>
    <row r="18" spans="12:34" x14ac:dyDescent="0.15"/>
    <row r="19" spans="12:34" x14ac:dyDescent="0.15"/>
    <row r="20" spans="12:34" x14ac:dyDescent="0.15">
      <c r="AH20" s="250"/>
    </row>
    <row r="21" spans="12:34" x14ac:dyDescent="0.15">
      <c r="AH21" s="250"/>
    </row>
    <row r="22" spans="12:34" x14ac:dyDescent="0.15"/>
    <row r="23" spans="12:34" x14ac:dyDescent="0.15"/>
    <row r="24" spans="12:34" x14ac:dyDescent="0.15">
      <c r="Q24" s="250"/>
    </row>
    <row r="25" spans="12:34" x14ac:dyDescent="0.15"/>
    <row r="26" spans="12:34" x14ac:dyDescent="0.15"/>
    <row r="27" spans="12:34" x14ac:dyDescent="0.15"/>
    <row r="28" spans="12:34" x14ac:dyDescent="0.15">
      <c r="O28" s="250"/>
      <c r="T28" s="250"/>
      <c r="AH28" s="250"/>
    </row>
    <row r="29" spans="12:34" x14ac:dyDescent="0.15"/>
    <row r="30" spans="12:34" x14ac:dyDescent="0.15"/>
    <row r="31" spans="12:34" x14ac:dyDescent="0.15">
      <c r="Q31" s="250"/>
    </row>
    <row r="32" spans="12:34" x14ac:dyDescent="0.15">
      <c r="L32" s="250"/>
    </row>
    <row r="33" spans="2:34" x14ac:dyDescent="0.15">
      <c r="C33" s="250"/>
      <c r="E33" s="250"/>
      <c r="G33" s="250"/>
      <c r="I33" s="250"/>
      <c r="X33" s="250"/>
    </row>
    <row r="34" spans="2:34" x14ac:dyDescent="0.15">
      <c r="B34" s="250"/>
      <c r="P34" s="250"/>
      <c r="R34" s="250"/>
      <c r="T34" s="250"/>
    </row>
    <row r="35" spans="2:34" x14ac:dyDescent="0.15">
      <c r="D35" s="250"/>
      <c r="W35" s="250"/>
      <c r="AC35" s="250"/>
      <c r="AD35" s="250"/>
      <c r="AE35" s="250"/>
      <c r="AF35" s="250"/>
      <c r="AG35" s="250"/>
      <c r="AH35" s="250"/>
    </row>
    <row r="36" spans="2:34" x14ac:dyDescent="0.15">
      <c r="H36" s="250"/>
      <c r="J36" s="250"/>
      <c r="K36" s="250"/>
      <c r="M36" s="250"/>
      <c r="Y36" s="250"/>
      <c r="Z36" s="250"/>
      <c r="AA36" s="250"/>
      <c r="AB36" s="250"/>
      <c r="AC36" s="250"/>
      <c r="AD36" s="250"/>
      <c r="AE36" s="250"/>
      <c r="AF36" s="250"/>
      <c r="AG36" s="250"/>
      <c r="AH36" s="250"/>
    </row>
    <row r="37" spans="2:34" x14ac:dyDescent="0.15">
      <c r="AH37" s="250"/>
    </row>
    <row r="38" spans="2:34" x14ac:dyDescent="0.15">
      <c r="AG38" s="250"/>
      <c r="AH38" s="250"/>
    </row>
    <row r="39" spans="2:34" x14ac:dyDescent="0.15"/>
    <row r="40" spans="2:34" x14ac:dyDescent="0.15">
      <c r="X40" s="250"/>
    </row>
    <row r="41" spans="2:34" x14ac:dyDescent="0.15">
      <c r="R41" s="250"/>
    </row>
    <row r="42" spans="2:34" x14ac:dyDescent="0.15">
      <c r="W42" s="250"/>
    </row>
    <row r="43" spans="2:34" x14ac:dyDescent="0.15">
      <c r="Y43" s="250"/>
      <c r="Z43" s="250"/>
      <c r="AA43" s="250"/>
      <c r="AB43" s="250"/>
      <c r="AC43" s="250"/>
      <c r="AD43" s="250"/>
      <c r="AE43" s="250"/>
      <c r="AF43" s="250"/>
      <c r="AG43" s="250"/>
      <c r="AH43" s="250"/>
    </row>
    <row r="44" spans="2:34" x14ac:dyDescent="0.15">
      <c r="AH44" s="250"/>
    </row>
    <row r="45" spans="2:34" x14ac:dyDescent="0.15">
      <c r="X45" s="250"/>
    </row>
    <row r="46" spans="2:34" x14ac:dyDescent="0.15"/>
    <row r="47" spans="2:34" x14ac:dyDescent="0.15"/>
    <row r="48" spans="2:34" x14ac:dyDescent="0.15">
      <c r="W48" s="250"/>
      <c r="Y48" s="250"/>
      <c r="Z48" s="250"/>
      <c r="AA48" s="250"/>
      <c r="AB48" s="250"/>
      <c r="AC48" s="250"/>
      <c r="AD48" s="250"/>
      <c r="AE48" s="250"/>
      <c r="AF48" s="250"/>
      <c r="AG48" s="250"/>
      <c r="AH48" s="250"/>
    </row>
    <row r="49" spans="28:34" x14ac:dyDescent="0.15"/>
    <row r="50" spans="28:34" x14ac:dyDescent="0.15">
      <c r="AE50" s="250"/>
      <c r="AF50" s="250"/>
      <c r="AG50" s="250"/>
      <c r="AH50" s="250"/>
    </row>
    <row r="51" spans="28:34" x14ac:dyDescent="0.15">
      <c r="AC51" s="250"/>
      <c r="AD51" s="250"/>
      <c r="AE51" s="250"/>
      <c r="AF51" s="250"/>
      <c r="AG51" s="250"/>
      <c r="AH51" s="250"/>
    </row>
    <row r="52" spans="28:34" x14ac:dyDescent="0.15"/>
    <row r="53" spans="28:34" x14ac:dyDescent="0.15">
      <c r="AF53" s="250"/>
      <c r="AG53" s="250"/>
      <c r="AH53" s="250"/>
    </row>
    <row r="54" spans="28:34" x14ac:dyDescent="0.15">
      <c r="AH54" s="250"/>
    </row>
    <row r="55" spans="28:34" x14ac:dyDescent="0.15"/>
    <row r="56" spans="28:34" x14ac:dyDescent="0.15">
      <c r="AB56" s="250"/>
      <c r="AC56" s="250"/>
      <c r="AD56" s="250"/>
      <c r="AE56" s="250"/>
      <c r="AF56" s="250"/>
      <c r="AG56" s="250"/>
      <c r="AH56" s="250"/>
    </row>
    <row r="57" spans="28:34" x14ac:dyDescent="0.15">
      <c r="AH57" s="250"/>
    </row>
    <row r="58" spans="28:34" x14ac:dyDescent="0.15">
      <c r="AH58" s="250"/>
    </row>
    <row r="59" spans="28:34" x14ac:dyDescent="0.15"/>
    <row r="60" spans="28:34" x14ac:dyDescent="0.15"/>
    <row r="61" spans="28:34" x14ac:dyDescent="0.15"/>
    <row r="62" spans="28:34" x14ac:dyDescent="0.15"/>
    <row r="63" spans="28:34" x14ac:dyDescent="0.15">
      <c r="AH63" s="250"/>
    </row>
    <row r="64" spans="28:34" x14ac:dyDescent="0.15">
      <c r="AG64" s="250"/>
      <c r="AH64" s="250"/>
    </row>
    <row r="65" spans="28:34" x14ac:dyDescent="0.15"/>
    <row r="66" spans="28:34" x14ac:dyDescent="0.15"/>
    <row r="67" spans="28:34" x14ac:dyDescent="0.15"/>
    <row r="68" spans="28:34" x14ac:dyDescent="0.15">
      <c r="AB68" s="250"/>
      <c r="AC68" s="250"/>
      <c r="AD68" s="250"/>
      <c r="AE68" s="250"/>
      <c r="AF68" s="250"/>
      <c r="AG68" s="250"/>
      <c r="AH68" s="250"/>
    </row>
    <row r="69" spans="28:34" x14ac:dyDescent="0.15">
      <c r="AF69" s="250"/>
      <c r="AG69" s="250"/>
      <c r="AH69" s="250"/>
    </row>
    <row r="70" spans="28:34" x14ac:dyDescent="0.15"/>
    <row r="71" spans="28:34" x14ac:dyDescent="0.15"/>
    <row r="72" spans="28:34" x14ac:dyDescent="0.15"/>
    <row r="73" spans="28:34" x14ac:dyDescent="0.15"/>
    <row r="74" spans="28:34" x14ac:dyDescent="0.15"/>
    <row r="75" spans="28:34" x14ac:dyDescent="0.15">
      <c r="AH75" s="250"/>
    </row>
    <row r="76" spans="28:34" x14ac:dyDescent="0.15">
      <c r="AF76" s="250"/>
      <c r="AG76" s="250"/>
      <c r="AH76" s="250"/>
    </row>
    <row r="77" spans="28:34" x14ac:dyDescent="0.15">
      <c r="AG77" s="250"/>
      <c r="AH77" s="250"/>
    </row>
    <row r="78" spans="28:34" x14ac:dyDescent="0.15"/>
    <row r="79" spans="28:34" x14ac:dyDescent="0.15"/>
    <row r="80" spans="28:34" x14ac:dyDescent="0.15"/>
    <row r="81" spans="25:34" x14ac:dyDescent="0.15"/>
    <row r="82" spans="25:34" x14ac:dyDescent="0.15">
      <c r="Y82" s="250"/>
    </row>
    <row r="83" spans="25:34" x14ac:dyDescent="0.15">
      <c r="Y83" s="250"/>
      <c r="Z83" s="250"/>
      <c r="AA83" s="250"/>
      <c r="AB83" s="250"/>
      <c r="AC83" s="250"/>
      <c r="AD83" s="250"/>
      <c r="AE83" s="250"/>
      <c r="AF83" s="250"/>
      <c r="AG83" s="250"/>
      <c r="AH83" s="250"/>
    </row>
    <row r="84" spans="25:34" x14ac:dyDescent="0.15"/>
    <row r="85" spans="25:34" x14ac:dyDescent="0.15"/>
    <row r="86" spans="25:34" x14ac:dyDescent="0.15"/>
    <row r="87" spans="25:34" x14ac:dyDescent="0.15"/>
    <row r="88" spans="25:34" x14ac:dyDescent="0.15">
      <c r="AH88" s="25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0"/>
      <c r="AG94" s="250"/>
      <c r="AH94" s="250"/>
    </row>
    <row r="95" spans="25:34" ht="13.5" customHeight="1" x14ac:dyDescent="0.15">
      <c r="AH95" s="25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0"/>
    </row>
    <row r="102" spans="33:34" ht="13.5" customHeight="1" x14ac:dyDescent="0.15"/>
    <row r="103" spans="33:34" ht="13.5" customHeight="1" x14ac:dyDescent="0.15"/>
    <row r="104" spans="33:34" ht="13.5" customHeight="1" x14ac:dyDescent="0.15">
      <c r="AG104" s="250"/>
      <c r="AH104" s="25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0"/>
    </row>
    <row r="117" spans="34:122" ht="13.5" customHeight="1" x14ac:dyDescent="0.15"/>
    <row r="118" spans="34:122" ht="13.5" customHeight="1" x14ac:dyDescent="0.15"/>
    <row r="119" spans="34:122" ht="13.5" customHeight="1" x14ac:dyDescent="0.15"/>
    <row r="120" spans="34:122" ht="13.5" customHeight="1" x14ac:dyDescent="0.15">
      <c r="AH120" s="250"/>
    </row>
    <row r="121" spans="34:122" ht="13.5" customHeight="1" x14ac:dyDescent="0.15">
      <c r="AH121" s="250"/>
    </row>
    <row r="122" spans="34:122" ht="13.5" customHeight="1" x14ac:dyDescent="0.15"/>
    <row r="123" spans="34:122" ht="13.5" customHeight="1" x14ac:dyDescent="0.15"/>
    <row r="124" spans="34:122" ht="13.5" customHeight="1" x14ac:dyDescent="0.15"/>
    <row r="125" spans="34:122" ht="13.5" customHeight="1" x14ac:dyDescent="0.15">
      <c r="DR125" s="250" t="s">
        <v>515</v>
      </c>
    </row>
  </sheetData>
  <sheetProtection algorithmName="SHA-512" hashValue="ZJ6l1vOwNduSgNp3TrcSL+gjmUKvZSsFwXdUE/MEmm5guqxPstWznP1fPmm428G9ZFf4m2jMudqmiGWvs9t90A==" saltValue="AQ/nzPTbFst54DPyW6MWhQ=="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653BF3-C078-4436-889E-8C9FA19ED576}">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51" customWidth="1"/>
    <col min="35" max="122" width="2.5" style="250" customWidth="1"/>
    <col min="123" max="16384" width="2.5" style="250" hidden="1"/>
  </cols>
  <sheetData>
    <row r="1" spans="2:34" ht="13.5" customHeight="1"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2:34" x14ac:dyDescent="0.15">
      <c r="S2" s="250"/>
      <c r="AH2" s="250"/>
    </row>
    <row r="3" spans="2:34"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2:34" x14ac:dyDescent="0.15"/>
    <row r="5" spans="2:34" x14ac:dyDescent="0.15"/>
    <row r="6" spans="2:34" x14ac:dyDescent="0.15"/>
    <row r="7" spans="2:34" x14ac:dyDescent="0.15"/>
    <row r="8" spans="2:34" x14ac:dyDescent="0.15"/>
    <row r="9" spans="2:34" x14ac:dyDescent="0.15">
      <c r="AH9" s="25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0"/>
    </row>
    <row r="18" spans="12:34" x14ac:dyDescent="0.15"/>
    <row r="19" spans="12:34" x14ac:dyDescent="0.15"/>
    <row r="20" spans="12:34" x14ac:dyDescent="0.15">
      <c r="AH20" s="250"/>
    </row>
    <row r="21" spans="12:34" x14ac:dyDescent="0.15">
      <c r="AH21" s="250"/>
    </row>
    <row r="22" spans="12:34" x14ac:dyDescent="0.15"/>
    <row r="23" spans="12:34" x14ac:dyDescent="0.15"/>
    <row r="24" spans="12:34" x14ac:dyDescent="0.15">
      <c r="Q24" s="250"/>
    </row>
    <row r="25" spans="12:34" x14ac:dyDescent="0.15"/>
    <row r="26" spans="12:34" x14ac:dyDescent="0.15"/>
    <row r="27" spans="12:34" x14ac:dyDescent="0.15"/>
    <row r="28" spans="12:34" x14ac:dyDescent="0.15">
      <c r="O28" s="250"/>
      <c r="T28" s="250"/>
      <c r="AH28" s="250"/>
    </row>
    <row r="29" spans="12:34" x14ac:dyDescent="0.15"/>
    <row r="30" spans="12:34" x14ac:dyDescent="0.15"/>
    <row r="31" spans="12:34" x14ac:dyDescent="0.15">
      <c r="Q31" s="250"/>
    </row>
    <row r="32" spans="12:34" x14ac:dyDescent="0.15">
      <c r="L32" s="250"/>
    </row>
    <row r="33" spans="2:34" x14ac:dyDescent="0.15">
      <c r="C33" s="250"/>
      <c r="E33" s="250"/>
      <c r="G33" s="250"/>
      <c r="I33" s="250"/>
      <c r="X33" s="250"/>
    </row>
    <row r="34" spans="2:34" x14ac:dyDescent="0.15">
      <c r="B34" s="250"/>
      <c r="P34" s="250"/>
      <c r="R34" s="250"/>
      <c r="T34" s="250"/>
    </row>
    <row r="35" spans="2:34" x14ac:dyDescent="0.15">
      <c r="D35" s="250"/>
      <c r="W35" s="250"/>
      <c r="AC35" s="250"/>
      <c r="AD35" s="250"/>
      <c r="AE35" s="250"/>
      <c r="AF35" s="250"/>
      <c r="AG35" s="250"/>
      <c r="AH35" s="250"/>
    </row>
    <row r="36" spans="2:34" x14ac:dyDescent="0.15">
      <c r="H36" s="250"/>
      <c r="J36" s="250"/>
      <c r="K36" s="250"/>
      <c r="M36" s="250"/>
      <c r="Y36" s="250"/>
      <c r="Z36" s="250"/>
      <c r="AA36" s="250"/>
      <c r="AB36" s="250"/>
      <c r="AC36" s="250"/>
      <c r="AD36" s="250"/>
      <c r="AE36" s="250"/>
      <c r="AF36" s="250"/>
      <c r="AG36" s="250"/>
      <c r="AH36" s="250"/>
    </row>
    <row r="37" spans="2:34" x14ac:dyDescent="0.15">
      <c r="AH37" s="250"/>
    </row>
    <row r="38" spans="2:34" x14ac:dyDescent="0.15">
      <c r="AG38" s="250"/>
      <c r="AH38" s="250"/>
    </row>
    <row r="39" spans="2:34" x14ac:dyDescent="0.15"/>
    <row r="40" spans="2:34" x14ac:dyDescent="0.15">
      <c r="X40" s="250"/>
    </row>
    <row r="41" spans="2:34" x14ac:dyDescent="0.15">
      <c r="R41" s="250"/>
    </row>
    <row r="42" spans="2:34" x14ac:dyDescent="0.15">
      <c r="W42" s="250"/>
    </row>
    <row r="43" spans="2:34" x14ac:dyDescent="0.15">
      <c r="Y43" s="250"/>
      <c r="Z43" s="250"/>
      <c r="AA43" s="250"/>
      <c r="AB43" s="250"/>
      <c r="AC43" s="250"/>
      <c r="AD43" s="250"/>
      <c r="AE43" s="250"/>
      <c r="AF43" s="250"/>
      <c r="AG43" s="250"/>
      <c r="AH43" s="250"/>
    </row>
    <row r="44" spans="2:34" x14ac:dyDescent="0.15">
      <c r="AH44" s="250"/>
    </row>
    <row r="45" spans="2:34" x14ac:dyDescent="0.15">
      <c r="X45" s="250"/>
    </row>
    <row r="46" spans="2:34" x14ac:dyDescent="0.15"/>
    <row r="47" spans="2:34" x14ac:dyDescent="0.15"/>
    <row r="48" spans="2:34" x14ac:dyDescent="0.15">
      <c r="W48" s="250"/>
      <c r="Y48" s="250"/>
      <c r="Z48" s="250"/>
      <c r="AA48" s="250"/>
      <c r="AB48" s="250"/>
      <c r="AC48" s="250"/>
      <c r="AD48" s="250"/>
      <c r="AE48" s="250"/>
      <c r="AF48" s="250"/>
      <c r="AG48" s="250"/>
      <c r="AH48" s="250"/>
    </row>
    <row r="49" spans="28:34" x14ac:dyDescent="0.15"/>
    <row r="50" spans="28:34" x14ac:dyDescent="0.15">
      <c r="AE50" s="250"/>
      <c r="AF50" s="250"/>
      <c r="AG50" s="250"/>
      <c r="AH50" s="250"/>
    </row>
    <row r="51" spans="28:34" x14ac:dyDescent="0.15">
      <c r="AC51" s="250"/>
      <c r="AD51" s="250"/>
      <c r="AE51" s="250"/>
      <c r="AF51" s="250"/>
      <c r="AG51" s="250"/>
      <c r="AH51" s="250"/>
    </row>
    <row r="52" spans="28:34" x14ac:dyDescent="0.15"/>
    <row r="53" spans="28:34" x14ac:dyDescent="0.15">
      <c r="AF53" s="250"/>
      <c r="AG53" s="250"/>
      <c r="AH53" s="250"/>
    </row>
    <row r="54" spans="28:34" x14ac:dyDescent="0.15">
      <c r="AH54" s="250"/>
    </row>
    <row r="55" spans="28:34" x14ac:dyDescent="0.15"/>
    <row r="56" spans="28:34" x14ac:dyDescent="0.15">
      <c r="AB56" s="250"/>
      <c r="AC56" s="250"/>
      <c r="AD56" s="250"/>
      <c r="AE56" s="250"/>
      <c r="AF56" s="250"/>
      <c r="AG56" s="250"/>
      <c r="AH56" s="250"/>
    </row>
    <row r="57" spans="28:34" x14ac:dyDescent="0.15">
      <c r="AH57" s="250"/>
    </row>
    <row r="58" spans="28:34" x14ac:dyDescent="0.15">
      <c r="AH58" s="250"/>
    </row>
    <row r="59" spans="28:34" x14ac:dyDescent="0.15">
      <c r="AG59" s="250"/>
      <c r="AH59" s="250"/>
    </row>
    <row r="60" spans="28:34" x14ac:dyDescent="0.15"/>
    <row r="61" spans="28:34" x14ac:dyDescent="0.15"/>
    <row r="62" spans="28:34" x14ac:dyDescent="0.15"/>
    <row r="63" spans="28:34" x14ac:dyDescent="0.15">
      <c r="AH63" s="250"/>
    </row>
    <row r="64" spans="28:34" x14ac:dyDescent="0.15">
      <c r="AG64" s="250"/>
      <c r="AH64" s="250"/>
    </row>
    <row r="65" spans="28:34" x14ac:dyDescent="0.15"/>
    <row r="66" spans="28:34" x14ac:dyDescent="0.15"/>
    <row r="67" spans="28:34" x14ac:dyDescent="0.15"/>
    <row r="68" spans="28:34" x14ac:dyDescent="0.15">
      <c r="AB68" s="250"/>
      <c r="AC68" s="250"/>
      <c r="AD68" s="250"/>
      <c r="AE68" s="250"/>
      <c r="AF68" s="250"/>
      <c r="AG68" s="250"/>
      <c r="AH68" s="250"/>
    </row>
    <row r="69" spans="28:34" x14ac:dyDescent="0.15">
      <c r="AF69" s="250"/>
      <c r="AG69" s="250"/>
      <c r="AH69" s="250"/>
    </row>
    <row r="70" spans="28:34" x14ac:dyDescent="0.15"/>
    <row r="71" spans="28:34" x14ac:dyDescent="0.15"/>
    <row r="72" spans="28:34" x14ac:dyDescent="0.15"/>
    <row r="73" spans="28:34" x14ac:dyDescent="0.15"/>
    <row r="74" spans="28:34" x14ac:dyDescent="0.15"/>
    <row r="75" spans="28:34" x14ac:dyDescent="0.15">
      <c r="AH75" s="250"/>
    </row>
    <row r="76" spans="28:34" x14ac:dyDescent="0.15">
      <c r="AF76" s="250"/>
      <c r="AG76" s="250"/>
      <c r="AH76" s="250"/>
    </row>
    <row r="77" spans="28:34" x14ac:dyDescent="0.15">
      <c r="AG77" s="250"/>
      <c r="AH77" s="250"/>
    </row>
    <row r="78" spans="28:34" x14ac:dyDescent="0.15"/>
    <row r="79" spans="28:34" x14ac:dyDescent="0.15"/>
    <row r="80" spans="28:34" x14ac:dyDescent="0.15"/>
    <row r="81" spans="25:34" x14ac:dyDescent="0.15"/>
    <row r="82" spans="25:34" x14ac:dyDescent="0.15">
      <c r="Y82" s="250"/>
    </row>
    <row r="83" spans="25:34" x14ac:dyDescent="0.15">
      <c r="Y83" s="250"/>
      <c r="Z83" s="250"/>
      <c r="AA83" s="250"/>
      <c r="AB83" s="250"/>
      <c r="AC83" s="250"/>
      <c r="AD83" s="250"/>
      <c r="AE83" s="250"/>
      <c r="AF83" s="250"/>
      <c r="AG83" s="250"/>
      <c r="AH83" s="250"/>
    </row>
    <row r="84" spans="25:34" x14ac:dyDescent="0.15"/>
    <row r="85" spans="25:34" x14ac:dyDescent="0.15"/>
    <row r="86" spans="25:34" x14ac:dyDescent="0.15"/>
    <row r="87" spans="25:34" x14ac:dyDescent="0.15"/>
    <row r="88" spans="25:34" x14ac:dyDescent="0.15">
      <c r="AH88" s="25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0"/>
      <c r="AG94" s="250"/>
      <c r="AH94" s="250"/>
    </row>
    <row r="95" spans="25:34" ht="13.5" customHeight="1" x14ac:dyDescent="0.15">
      <c r="AH95" s="25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0"/>
    </row>
    <row r="102" spans="33:34" ht="13.5" customHeight="1" x14ac:dyDescent="0.15"/>
    <row r="103" spans="33:34" ht="13.5" customHeight="1" x14ac:dyDescent="0.15"/>
    <row r="104" spans="33:34" ht="13.5" customHeight="1" x14ac:dyDescent="0.15">
      <c r="AG104" s="250"/>
      <c r="AH104" s="25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0"/>
    </row>
    <row r="117" spans="34:122" ht="13.5" customHeight="1" x14ac:dyDescent="0.15"/>
    <row r="118" spans="34:122" ht="13.5" customHeight="1" x14ac:dyDescent="0.15"/>
    <row r="119" spans="34:122" ht="13.5" customHeight="1" x14ac:dyDescent="0.15"/>
    <row r="120" spans="34:122" ht="13.5" customHeight="1" x14ac:dyDescent="0.15">
      <c r="AH120" s="250"/>
    </row>
    <row r="121" spans="34:122" ht="13.5" customHeight="1" x14ac:dyDescent="0.15">
      <c r="AH121" s="250"/>
    </row>
    <row r="122" spans="34:122" ht="13.5" customHeight="1" x14ac:dyDescent="0.15"/>
    <row r="123" spans="34:122" ht="13.5" customHeight="1" x14ac:dyDescent="0.15"/>
    <row r="124" spans="34:122" ht="13.5" customHeight="1" x14ac:dyDescent="0.15"/>
    <row r="125" spans="34:122" ht="13.5" customHeight="1" x14ac:dyDescent="0.15">
      <c r="DR125" s="250" t="s">
        <v>515</v>
      </c>
    </row>
  </sheetData>
  <sheetProtection algorithmName="SHA-512" hashValue="0w76nRz/MLl1POaFs2spSJ7etY++T1ch63Z53Gd6LJzUI+BAEL4H06HWn0874rhHxS/eLxSARBVAh7edWGyiZg==" saltValue="VyLT3XZt8Ry/YpVKtMzdiw=="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565</v>
      </c>
      <c r="G2" s="148"/>
      <c r="H2" s="149"/>
    </row>
    <row r="3" spans="1:8" x14ac:dyDescent="0.15">
      <c r="A3" s="145" t="s">
        <v>558</v>
      </c>
      <c r="B3" s="150"/>
      <c r="C3" s="151"/>
      <c r="D3" s="152">
        <v>27441</v>
      </c>
      <c r="E3" s="153"/>
      <c r="F3" s="154">
        <v>41080</v>
      </c>
      <c r="G3" s="155"/>
      <c r="H3" s="156"/>
    </row>
    <row r="4" spans="1:8" x14ac:dyDescent="0.15">
      <c r="A4" s="157"/>
      <c r="B4" s="158"/>
      <c r="C4" s="159"/>
      <c r="D4" s="160">
        <v>17772</v>
      </c>
      <c r="E4" s="161"/>
      <c r="F4" s="162">
        <v>27265</v>
      </c>
      <c r="G4" s="163"/>
      <c r="H4" s="164"/>
    </row>
    <row r="5" spans="1:8" x14ac:dyDescent="0.15">
      <c r="A5" s="145" t="s">
        <v>560</v>
      </c>
      <c r="B5" s="150"/>
      <c r="C5" s="151"/>
      <c r="D5" s="152">
        <v>37546</v>
      </c>
      <c r="E5" s="153"/>
      <c r="F5" s="154">
        <v>33173</v>
      </c>
      <c r="G5" s="155"/>
      <c r="H5" s="156"/>
    </row>
    <row r="6" spans="1:8" x14ac:dyDescent="0.15">
      <c r="A6" s="157"/>
      <c r="B6" s="158"/>
      <c r="C6" s="159"/>
      <c r="D6" s="160">
        <v>16782</v>
      </c>
      <c r="E6" s="161"/>
      <c r="F6" s="162">
        <v>20353</v>
      </c>
      <c r="G6" s="163"/>
      <c r="H6" s="164"/>
    </row>
    <row r="7" spans="1:8" x14ac:dyDescent="0.15">
      <c r="A7" s="145" t="s">
        <v>561</v>
      </c>
      <c r="B7" s="150"/>
      <c r="C7" s="151"/>
      <c r="D7" s="152">
        <v>18434</v>
      </c>
      <c r="E7" s="153"/>
      <c r="F7" s="154">
        <v>37644</v>
      </c>
      <c r="G7" s="155"/>
      <c r="H7" s="156"/>
    </row>
    <row r="8" spans="1:8" x14ac:dyDescent="0.15">
      <c r="A8" s="157"/>
      <c r="B8" s="158"/>
      <c r="C8" s="159"/>
      <c r="D8" s="160">
        <v>9539</v>
      </c>
      <c r="E8" s="161"/>
      <c r="F8" s="162">
        <v>24939</v>
      </c>
      <c r="G8" s="163"/>
      <c r="H8" s="164"/>
    </row>
    <row r="9" spans="1:8" x14ac:dyDescent="0.15">
      <c r="A9" s="145" t="s">
        <v>562</v>
      </c>
      <c r="B9" s="150"/>
      <c r="C9" s="151"/>
      <c r="D9" s="152">
        <v>32384</v>
      </c>
      <c r="E9" s="153"/>
      <c r="F9" s="154">
        <v>39221</v>
      </c>
      <c r="G9" s="155"/>
      <c r="H9" s="156"/>
    </row>
    <row r="10" spans="1:8" x14ac:dyDescent="0.15">
      <c r="A10" s="157"/>
      <c r="B10" s="158"/>
      <c r="C10" s="159"/>
      <c r="D10" s="160">
        <v>21890</v>
      </c>
      <c r="E10" s="161"/>
      <c r="F10" s="162">
        <v>24821</v>
      </c>
      <c r="G10" s="163"/>
      <c r="H10" s="164"/>
    </row>
    <row r="11" spans="1:8" x14ac:dyDescent="0.15">
      <c r="A11" s="145" t="s">
        <v>563</v>
      </c>
      <c r="B11" s="150"/>
      <c r="C11" s="151"/>
      <c r="D11" s="152">
        <v>19295</v>
      </c>
      <c r="E11" s="153"/>
      <c r="F11" s="154">
        <v>38566</v>
      </c>
      <c r="G11" s="155"/>
      <c r="H11" s="156"/>
    </row>
    <row r="12" spans="1:8" x14ac:dyDescent="0.15">
      <c r="A12" s="157"/>
      <c r="B12" s="158"/>
      <c r="C12" s="165"/>
      <c r="D12" s="160">
        <v>14693</v>
      </c>
      <c r="E12" s="161"/>
      <c r="F12" s="162">
        <v>24059</v>
      </c>
      <c r="G12" s="163"/>
      <c r="H12" s="164"/>
    </row>
    <row r="13" spans="1:8" x14ac:dyDescent="0.15">
      <c r="A13" s="145"/>
      <c r="B13" s="150"/>
      <c r="C13" s="166"/>
      <c r="D13" s="167">
        <v>27020</v>
      </c>
      <c r="E13" s="168"/>
      <c r="F13" s="169">
        <v>37937</v>
      </c>
      <c r="G13" s="170"/>
      <c r="H13" s="156"/>
    </row>
    <row r="14" spans="1:8" x14ac:dyDescent="0.15">
      <c r="A14" s="157"/>
      <c r="B14" s="158"/>
      <c r="C14" s="159"/>
      <c r="D14" s="160">
        <v>16135</v>
      </c>
      <c r="E14" s="161"/>
      <c r="F14" s="162">
        <v>24287</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3.92</v>
      </c>
      <c r="C19" s="171">
        <f>ROUND(VALUE(SUBSTITUTE(実質収支比率等に係る経年分析!G$48,"▲","-")),2)</f>
        <v>3.26</v>
      </c>
      <c r="D19" s="171">
        <f>ROUND(VALUE(SUBSTITUTE(実質収支比率等に係る経年分析!H$48,"▲","-")),2)</f>
        <v>3.65</v>
      </c>
      <c r="E19" s="171">
        <f>ROUND(VALUE(SUBSTITUTE(実質収支比率等に係る経年分析!I$48,"▲","-")),2)</f>
        <v>4.68</v>
      </c>
      <c r="F19" s="171">
        <f>ROUND(VALUE(SUBSTITUTE(実質収支比率等に係る経年分析!J$48,"▲","-")),2)</f>
        <v>9.07</v>
      </c>
    </row>
    <row r="20" spans="1:11" x14ac:dyDescent="0.15">
      <c r="A20" s="171" t="s">
        <v>55</v>
      </c>
      <c r="B20" s="171">
        <f>ROUND(VALUE(SUBSTITUTE(実質収支比率等に係る経年分析!F$47,"▲","-")),2)</f>
        <v>7.67</v>
      </c>
      <c r="C20" s="171">
        <f>ROUND(VALUE(SUBSTITUTE(実質収支比率等に係る経年分析!G$47,"▲","-")),2)</f>
        <v>7.71</v>
      </c>
      <c r="D20" s="171">
        <f>ROUND(VALUE(SUBSTITUTE(実質収支比率等に係る経年分析!H$47,"▲","-")),2)</f>
        <v>7.82</v>
      </c>
      <c r="E20" s="171">
        <f>ROUND(VALUE(SUBSTITUTE(実質収支比率等に係る経年分析!I$47,"▲","-")),2)</f>
        <v>8.4700000000000006</v>
      </c>
      <c r="F20" s="171">
        <f>ROUND(VALUE(SUBSTITUTE(実質収支比率等に係る経年分析!J$47,"▲","-")),2)</f>
        <v>9.31</v>
      </c>
    </row>
    <row r="21" spans="1:11" x14ac:dyDescent="0.15">
      <c r="A21" s="171" t="s">
        <v>56</v>
      </c>
      <c r="B21" s="171">
        <f>IF(ISNUMBER(VALUE(SUBSTITUTE(実質収支比率等に係る経年分析!F$49,"▲","-"))),ROUND(VALUE(SUBSTITUTE(実質収支比率等に係る経年分析!F$49,"▲","-")),2),NA())</f>
        <v>-0.42</v>
      </c>
      <c r="C21" s="171">
        <f>IF(ISNUMBER(VALUE(SUBSTITUTE(実質収支比率等に係る経年分析!G$49,"▲","-"))),ROUND(VALUE(SUBSTITUTE(実質収支比率等に係る経年分析!G$49,"▲","-")),2),NA())</f>
        <v>-0.68</v>
      </c>
      <c r="D21" s="171">
        <f>IF(ISNUMBER(VALUE(SUBSTITUTE(実質収支比率等に係る経年分析!H$49,"▲","-"))),ROUND(VALUE(SUBSTITUTE(実質収支比率等に係る経年分析!H$49,"▲","-")),2),NA())</f>
        <v>0.41</v>
      </c>
      <c r="E21" s="171">
        <f>IF(ISNUMBER(VALUE(SUBSTITUTE(実質収支比率等に係る経年分析!I$49,"▲","-"))),ROUND(VALUE(SUBSTITUTE(実質収支比率等に係る経年分析!I$49,"▲","-")),2),NA())</f>
        <v>2</v>
      </c>
      <c r="F21" s="171">
        <f>IF(ISNUMBER(VALUE(SUBSTITUTE(実質収支比率等に係る経年分析!J$49,"▲","-"))),ROUND(VALUE(SUBSTITUTE(実質収支比率等に係る経年分析!J$49,"▲","-")),2),NA())</f>
        <v>5.92</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0.31</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15">
      <c r="A30" s="172" t="e">
        <f>IF(連結実質赤字比率に係る赤字・黒字の構成分析!C$40="",NA(),連結実質赤字比率に係る赤字・黒字の構成分析!C$40)</f>
        <v>#N/A</v>
      </c>
      <c r="B30" s="172" t="e">
        <f>IF(ROUND(VALUE(SUBSTITUTE(連結実質赤字比率に係る赤字・黒字の構成分析!F$40,"▲", "-")), 2) &lt; 0, ABS(ROUND(VALUE(SUBSTITUTE(連結実質赤字比率に係る赤字・黒字の構成分析!F$40,"▲", "-")), 2)), NA())</f>
        <v>#VALUE!</v>
      </c>
      <c r="C30" s="172" t="e">
        <f>IF(ROUND(VALUE(SUBSTITUTE(連結実質赤字比率に係る赤字・黒字の構成分析!F$40,"▲", "-")), 2) &gt;= 0, ABS(ROUND(VALUE(SUBSTITUTE(連結実質赤字比率に係る赤字・黒字の構成分析!F$40,"▲", "-")), 2)), NA())</f>
        <v>#VALUE!</v>
      </c>
      <c r="D30" s="172" t="e">
        <f>IF(ROUND(VALUE(SUBSTITUTE(連結実質赤字比率に係る赤字・黒字の構成分析!G$40,"▲", "-")), 2) &lt; 0, ABS(ROUND(VALUE(SUBSTITUTE(連結実質赤字比率に係る赤字・黒字の構成分析!G$40,"▲", "-")), 2)), NA())</f>
        <v>#VALUE!</v>
      </c>
      <c r="E30" s="172" t="e">
        <f>IF(ROUND(VALUE(SUBSTITUTE(連結実質赤字比率に係る赤字・黒字の構成分析!G$40,"▲", "-")), 2) &gt;= 0, ABS(ROUND(VALUE(SUBSTITUTE(連結実質赤字比率に係る赤字・黒字の構成分析!G$40,"▲", "-")), 2)), NA())</f>
        <v>#VALUE!</v>
      </c>
      <c r="F30" s="172" t="e">
        <f>IF(ROUND(VALUE(SUBSTITUTE(連結実質赤字比率に係る赤字・黒字の構成分析!H$40,"▲", "-")), 2) &lt; 0, ABS(ROUND(VALUE(SUBSTITUTE(連結実質赤字比率に係る赤字・黒字の構成分析!H$40,"▲", "-")), 2)), NA())</f>
        <v>#VALUE!</v>
      </c>
      <c r="G30" s="172" t="e">
        <f>IF(ROUND(VALUE(SUBSTITUTE(連結実質赤字比率に係る赤字・黒字の構成分析!H$40,"▲", "-")), 2) &gt;= 0, ABS(ROUND(VALUE(SUBSTITUTE(連結実質赤字比率に係る赤字・黒字の構成分析!H$40,"▲", "-")), 2)), NA())</f>
        <v>#VALUE!</v>
      </c>
      <c r="H30" s="172" t="e">
        <f>IF(ROUND(VALUE(SUBSTITUTE(連結実質赤字比率に係る赤字・黒字の構成分析!I$40,"▲", "-")), 2) &lt; 0, ABS(ROUND(VALUE(SUBSTITUTE(連結実質赤字比率に係る赤字・黒字の構成分析!I$40,"▲", "-")), 2)), NA())</f>
        <v>#VALUE!</v>
      </c>
      <c r="I30" s="172" t="e">
        <f>IF(ROUND(VALUE(SUBSTITUTE(連結実質赤字比率に係る赤字・黒字の構成分析!I$40,"▲", "-")), 2) &gt;= 0, ABS(ROUND(VALUE(SUBSTITUTE(連結実質赤字比率に係る赤字・黒字の構成分析!I$40,"▲", "-")), 2)), NA())</f>
        <v>#VALUE!</v>
      </c>
      <c r="J30" s="172" t="e">
        <f>IF(ROUND(VALUE(SUBSTITUTE(連結実質赤字比率に係る赤字・黒字の構成分析!J$40,"▲", "-")), 2) &lt; 0, ABS(ROUND(VALUE(SUBSTITUTE(連結実質赤字比率に係る赤字・黒字の構成分析!J$40,"▲", "-")), 2)), NA())</f>
        <v>#VALUE!</v>
      </c>
      <c r="K30" s="172" t="e">
        <f>IF(ROUND(VALUE(SUBSTITUTE(連結実質赤字比率に係る赤字・黒字の構成分析!J$40,"▲", "-")), 2) &gt;= 0, ABS(ROUND(VALUE(SUBSTITUTE(連結実質赤字比率に係る赤字・黒字の構成分析!J$40,"▲", "-")), 2)), NA())</f>
        <v>#VALUE!</v>
      </c>
    </row>
    <row r="31" spans="1:11" x14ac:dyDescent="0.15">
      <c r="A31" s="172" t="str">
        <f>IF(連結実質赤字比率に係る赤字・黒字の構成分析!C$39="",NA(),連結実質赤字比率に係る赤字・黒字の構成分析!C$39)</f>
        <v>駐車場事業特別会計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0.06</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0.03</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0.02</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0.04</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0.02</v>
      </c>
    </row>
    <row r="32" spans="1:11" x14ac:dyDescent="0.15">
      <c r="A32" s="172" t="str">
        <f>IF(連結実質赤字比率に係る赤字・黒字の構成分析!C$38="",NA(),連結実質赤字比率に係る赤字・黒字の構成分析!C$38)</f>
        <v>後期高齢者医療特別会計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0.05</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0.09</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0.08</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0.05</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0.06</v>
      </c>
    </row>
    <row r="33" spans="1:16" x14ac:dyDescent="0.15">
      <c r="A33" s="172" t="str">
        <f>IF(連結実質赤字比率に係る赤字・黒字の構成分析!C$37="",NA(),連結実質赤字比率に係る赤字・黒字の構成分析!C$37)</f>
        <v>国民健康保険特別会計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1.72</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0.73</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0.93</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0.69</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0.89</v>
      </c>
    </row>
    <row r="34" spans="1:16" x14ac:dyDescent="0.15">
      <c r="A34" s="172" t="str">
        <f>IF(連結実質赤字比率に係る赤字・黒字の構成分析!C$36="",NA(),連結実質赤字比率に係る赤字・黒字の構成分析!C$36)</f>
        <v>下水道事業会計</v>
      </c>
      <c r="B34" s="172" t="e">
        <f>IF(ROUND(VALUE(SUBSTITUTE(連結実質赤字比率に係る赤字・黒字の構成分析!F$36,"▲", "-")), 2) &lt; 0, ABS(ROUND(VALUE(SUBSTITUTE(連結実質赤字比率に係る赤字・黒字の構成分析!F$36,"▲", "-")), 2)), NA())</f>
        <v>#VALUE!</v>
      </c>
      <c r="C34" s="172" t="e">
        <f>IF(ROUND(VALUE(SUBSTITUTE(連結実質赤字比率に係る赤字・黒字の構成分析!F$36,"▲", "-")), 2) &gt;= 0, ABS(ROUND(VALUE(SUBSTITUTE(連結実質赤字比率に係る赤字・黒字の構成分析!F$36,"▲", "-")), 2)), NA())</f>
        <v>#VALUE!</v>
      </c>
      <c r="D34" s="172" t="e">
        <f>IF(ROUND(VALUE(SUBSTITUTE(連結実質赤字比率に係る赤字・黒字の構成分析!G$36,"▲", "-")), 2) &lt; 0, ABS(ROUND(VALUE(SUBSTITUTE(連結実質赤字比率に係る赤字・黒字の構成分析!G$36,"▲", "-")), 2)), NA())</f>
        <v>#VALUE!</v>
      </c>
      <c r="E34" s="172" t="e">
        <f>IF(ROUND(VALUE(SUBSTITUTE(連結実質赤字比率に係る赤字・黒字の構成分析!G$36,"▲", "-")), 2) &gt;= 0, ABS(ROUND(VALUE(SUBSTITUTE(連結実質赤字比率に係る赤字・黒字の構成分析!G$36,"▲", "-")), 2)), NA())</f>
        <v>#VALUE!</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0.68</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1.21</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1.5</v>
      </c>
    </row>
    <row r="35" spans="1:16" x14ac:dyDescent="0.15">
      <c r="A35" s="172" t="str">
        <f>IF(連結実質赤字比率に係る赤字・黒字の構成分析!C$35="",NA(),連結実質赤字比率に係る赤字・黒字の構成分析!C$35)</f>
        <v>介護保険特別会計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0.55000000000000004</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0.74</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1.1200000000000001</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1.61</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1.65</v>
      </c>
    </row>
    <row r="36" spans="1:16" x14ac:dyDescent="0.15">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3.92</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3.26</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3.64</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4.68</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9.07</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5992</v>
      </c>
      <c r="E42" s="173"/>
      <c r="F42" s="173"/>
      <c r="G42" s="173">
        <f>'実質公債費比率（分子）の構造'!L$52</f>
        <v>5569</v>
      </c>
      <c r="H42" s="173"/>
      <c r="I42" s="173"/>
      <c r="J42" s="173">
        <f>'実質公債費比率（分子）の構造'!M$52</f>
        <v>4898</v>
      </c>
      <c r="K42" s="173"/>
      <c r="L42" s="173"/>
      <c r="M42" s="173">
        <f>'実質公債費比率（分子）の構造'!N$52</f>
        <v>4433</v>
      </c>
      <c r="N42" s="173"/>
      <c r="O42" s="173"/>
      <c r="P42" s="173">
        <f>'実質公債費比率（分子）の構造'!O$52</f>
        <v>3880</v>
      </c>
    </row>
    <row r="43" spans="1:16" x14ac:dyDescent="0.15">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65</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15">
      <c r="A45" s="173" t="s">
        <v>66</v>
      </c>
      <c r="B45" s="173">
        <f>'実質公債費比率（分子）の構造'!K$49</f>
        <v>118</v>
      </c>
      <c r="C45" s="173"/>
      <c r="D45" s="173"/>
      <c r="E45" s="173">
        <f>'実質公債費比率（分子）の構造'!L$49</f>
        <v>109</v>
      </c>
      <c r="F45" s="173"/>
      <c r="G45" s="173"/>
      <c r="H45" s="173">
        <f>'実質公債費比率（分子）の構造'!M$49</f>
        <v>107</v>
      </c>
      <c r="I45" s="173"/>
      <c r="J45" s="173"/>
      <c r="K45" s="173">
        <f>'実質公債費比率（分子）の構造'!N$49</f>
        <v>74</v>
      </c>
      <c r="L45" s="173"/>
      <c r="M45" s="173"/>
      <c r="N45" s="173">
        <f>'実質公債費比率（分子）の構造'!O$49</f>
        <v>40</v>
      </c>
      <c r="O45" s="173"/>
      <c r="P45" s="173"/>
    </row>
    <row r="46" spans="1:16" x14ac:dyDescent="0.15">
      <c r="A46" s="173" t="s">
        <v>67</v>
      </c>
      <c r="B46" s="173">
        <f>'実質公債費比率（分子）の構造'!K$48</f>
        <v>210</v>
      </c>
      <c r="C46" s="173"/>
      <c r="D46" s="173"/>
      <c r="E46" s="173">
        <f>'実質公債費比率（分子）の構造'!L$48</f>
        <v>163</v>
      </c>
      <c r="F46" s="173"/>
      <c r="G46" s="173"/>
      <c r="H46" s="173">
        <f>'実質公債費比率（分子）の構造'!M$48</f>
        <v>57</v>
      </c>
      <c r="I46" s="173"/>
      <c r="J46" s="173"/>
      <c r="K46" s="173">
        <f>'実質公債費比率（分子）の構造'!N$48</f>
        <v>95</v>
      </c>
      <c r="L46" s="173"/>
      <c r="M46" s="173"/>
      <c r="N46" s="173">
        <f>'実質公債費比率（分子）の構造'!O$48</f>
        <v>60</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5967</v>
      </c>
      <c r="C49" s="173"/>
      <c r="D49" s="173"/>
      <c r="E49" s="173">
        <f>'実質公債費比率（分子）の構造'!L$45</f>
        <v>5934</v>
      </c>
      <c r="F49" s="173"/>
      <c r="G49" s="173"/>
      <c r="H49" s="173">
        <f>'実質公債費比率（分子）の構造'!M$45</f>
        <v>5571</v>
      </c>
      <c r="I49" s="173"/>
      <c r="J49" s="173"/>
      <c r="K49" s="173">
        <f>'実質公債費比率（分子）の構造'!N$45</f>
        <v>5068</v>
      </c>
      <c r="L49" s="173"/>
      <c r="M49" s="173"/>
      <c r="N49" s="173">
        <f>'実質公債費比率（分子）の構造'!O$45</f>
        <v>4744</v>
      </c>
      <c r="O49" s="173"/>
      <c r="P49" s="173"/>
    </row>
    <row r="50" spans="1:16" x14ac:dyDescent="0.15">
      <c r="A50" s="173" t="s">
        <v>71</v>
      </c>
      <c r="B50" s="173" t="e">
        <f>NA()</f>
        <v>#N/A</v>
      </c>
      <c r="C50" s="173">
        <f>IF(ISNUMBER('実質公債費比率（分子）の構造'!K$53),'実質公債費比率（分子）の構造'!K$53,NA())</f>
        <v>303</v>
      </c>
      <c r="D50" s="173" t="e">
        <f>NA()</f>
        <v>#N/A</v>
      </c>
      <c r="E50" s="173" t="e">
        <f>NA()</f>
        <v>#N/A</v>
      </c>
      <c r="F50" s="173">
        <f>IF(ISNUMBER('実質公債費比率（分子）の構造'!L$53),'実質公債費比率（分子）の構造'!L$53,NA())</f>
        <v>637</v>
      </c>
      <c r="G50" s="173" t="e">
        <f>NA()</f>
        <v>#N/A</v>
      </c>
      <c r="H50" s="173" t="e">
        <f>NA()</f>
        <v>#N/A</v>
      </c>
      <c r="I50" s="173">
        <f>IF(ISNUMBER('実質公債費比率（分子）の構造'!M$53),'実質公債費比率（分子）の構造'!M$53,NA())</f>
        <v>837</v>
      </c>
      <c r="J50" s="173" t="e">
        <f>NA()</f>
        <v>#N/A</v>
      </c>
      <c r="K50" s="173" t="e">
        <f>NA()</f>
        <v>#N/A</v>
      </c>
      <c r="L50" s="173">
        <f>IF(ISNUMBER('実質公債費比率（分子）の構造'!N$53),'実質公債費比率（分子）の構造'!N$53,NA())</f>
        <v>804</v>
      </c>
      <c r="M50" s="173" t="e">
        <f>NA()</f>
        <v>#N/A</v>
      </c>
      <c r="N50" s="173" t="e">
        <f>NA()</f>
        <v>#N/A</v>
      </c>
      <c r="O50" s="173">
        <f>IF(ISNUMBER('実質公債費比率（分子）の構造'!O$53),'実質公債費比率（分子）の構造'!O$53,NA())</f>
        <v>964</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40988</v>
      </c>
      <c r="E56" s="172"/>
      <c r="F56" s="172"/>
      <c r="G56" s="172">
        <f>'将来負担比率（分子）の構造'!J$52</f>
        <v>39763</v>
      </c>
      <c r="H56" s="172"/>
      <c r="I56" s="172"/>
      <c r="J56" s="172">
        <f>'将来負担比率（分子）の構造'!K$52</f>
        <v>38637</v>
      </c>
      <c r="K56" s="172"/>
      <c r="L56" s="172"/>
      <c r="M56" s="172">
        <f>'将来負担比率（分子）の構造'!L$52</f>
        <v>38052</v>
      </c>
      <c r="N56" s="172"/>
      <c r="O56" s="172"/>
      <c r="P56" s="172">
        <f>'将来負担比率（分子）の構造'!M$52</f>
        <v>37667</v>
      </c>
    </row>
    <row r="57" spans="1:16" x14ac:dyDescent="0.15">
      <c r="A57" s="172" t="s">
        <v>42</v>
      </c>
      <c r="B57" s="172"/>
      <c r="C57" s="172"/>
      <c r="D57" s="172">
        <f>'将来負担比率（分子）の構造'!I$51</f>
        <v>9715</v>
      </c>
      <c r="E57" s="172"/>
      <c r="F57" s="172"/>
      <c r="G57" s="172">
        <f>'将来負担比率（分子）の構造'!J$51</f>
        <v>8584</v>
      </c>
      <c r="H57" s="172"/>
      <c r="I57" s="172"/>
      <c r="J57" s="172">
        <f>'将来負担比率（分子）の構造'!K$51</f>
        <v>7437</v>
      </c>
      <c r="K57" s="172"/>
      <c r="L57" s="172"/>
      <c r="M57" s="172">
        <f>'将来負担比率（分子）の構造'!L$51</f>
        <v>6574</v>
      </c>
      <c r="N57" s="172"/>
      <c r="O57" s="172"/>
      <c r="P57" s="172">
        <f>'将来負担比率（分子）の構造'!M$51</f>
        <v>5844</v>
      </c>
    </row>
    <row r="58" spans="1:16" x14ac:dyDescent="0.15">
      <c r="A58" s="172" t="s">
        <v>41</v>
      </c>
      <c r="B58" s="172"/>
      <c r="C58" s="172"/>
      <c r="D58" s="172">
        <f>'将来負担比率（分子）の構造'!I$50</f>
        <v>7191</v>
      </c>
      <c r="E58" s="172"/>
      <c r="F58" s="172"/>
      <c r="G58" s="172">
        <f>'将来負担比率（分子）の構造'!J$50</f>
        <v>8438</v>
      </c>
      <c r="H58" s="172"/>
      <c r="I58" s="172"/>
      <c r="J58" s="172">
        <f>'将来負担比率（分子）の構造'!K$50</f>
        <v>9625</v>
      </c>
      <c r="K58" s="172"/>
      <c r="L58" s="172"/>
      <c r="M58" s="172">
        <f>'将来負担比率（分子）の構造'!L$50</f>
        <v>11416</v>
      </c>
      <c r="N58" s="172"/>
      <c r="O58" s="172"/>
      <c r="P58" s="172">
        <f>'将来負担比率（分子）の構造'!M$50</f>
        <v>13777</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7622</v>
      </c>
      <c r="C62" s="172"/>
      <c r="D62" s="172"/>
      <c r="E62" s="172">
        <f>'将来負担比率（分子）の構造'!J$45</f>
        <v>6949</v>
      </c>
      <c r="F62" s="172"/>
      <c r="G62" s="172"/>
      <c r="H62" s="172">
        <f>'将来負担比率（分子）の構造'!K$45</f>
        <v>6733</v>
      </c>
      <c r="I62" s="172"/>
      <c r="J62" s="172"/>
      <c r="K62" s="172">
        <f>'将来負担比率（分子）の構造'!L$45</f>
        <v>6644</v>
      </c>
      <c r="L62" s="172"/>
      <c r="M62" s="172"/>
      <c r="N62" s="172">
        <f>'将来負担比率（分子）の構造'!M$45</f>
        <v>6672</v>
      </c>
      <c r="O62" s="172"/>
      <c r="P62" s="172"/>
    </row>
    <row r="63" spans="1:16" x14ac:dyDescent="0.15">
      <c r="A63" s="172" t="s">
        <v>34</v>
      </c>
      <c r="B63" s="172">
        <f>'将来負担比率（分子）の構造'!I$44</f>
        <v>717</v>
      </c>
      <c r="C63" s="172"/>
      <c r="D63" s="172"/>
      <c r="E63" s="172">
        <f>'将来負担比率（分子）の構造'!J$44</f>
        <v>557</v>
      </c>
      <c r="F63" s="172"/>
      <c r="G63" s="172"/>
      <c r="H63" s="172">
        <f>'将来負担比率（分子）の構造'!K$44</f>
        <v>414</v>
      </c>
      <c r="I63" s="172"/>
      <c r="J63" s="172"/>
      <c r="K63" s="172">
        <f>'将来負担比率（分子）の構造'!L$44</f>
        <v>318</v>
      </c>
      <c r="L63" s="172"/>
      <c r="M63" s="172"/>
      <c r="N63" s="172">
        <f>'将来負担比率（分子）の構造'!M$44</f>
        <v>259</v>
      </c>
      <c r="O63" s="172"/>
      <c r="P63" s="172"/>
    </row>
    <row r="64" spans="1:16" x14ac:dyDescent="0.15">
      <c r="A64" s="172" t="s">
        <v>33</v>
      </c>
      <c r="B64" s="172">
        <f>'将来負担比率（分子）の構造'!I$43</f>
        <v>1929</v>
      </c>
      <c r="C64" s="172"/>
      <c r="D64" s="172"/>
      <c r="E64" s="172">
        <f>'将来負担比率（分子）の構造'!J$43</f>
        <v>1593</v>
      </c>
      <c r="F64" s="172"/>
      <c r="G64" s="172"/>
      <c r="H64" s="172">
        <f>'将来負担比率（分子）の構造'!K$43</f>
        <v>1070</v>
      </c>
      <c r="I64" s="172"/>
      <c r="J64" s="172"/>
      <c r="K64" s="172">
        <f>'将来負担比率（分子）の構造'!L$43</f>
        <v>881</v>
      </c>
      <c r="L64" s="172"/>
      <c r="M64" s="172"/>
      <c r="N64" s="172">
        <f>'将来負担比率（分子）の構造'!M$43</f>
        <v>653</v>
      </c>
      <c r="O64" s="172"/>
      <c r="P64" s="172"/>
    </row>
    <row r="65" spans="1:16" x14ac:dyDescent="0.15">
      <c r="A65" s="172" t="s">
        <v>32</v>
      </c>
      <c r="B65" s="172" t="str">
        <f>'将来負担比率（分子）の構造'!I$42</f>
        <v>-</v>
      </c>
      <c r="C65" s="172"/>
      <c r="D65" s="172"/>
      <c r="E65" s="172" t="str">
        <f>'将来負担比率（分子）の構造'!J$42</f>
        <v>-</v>
      </c>
      <c r="F65" s="172"/>
      <c r="G65" s="172"/>
      <c r="H65" s="172">
        <f>'将来負担比率（分子）の構造'!K$42</f>
        <v>245</v>
      </c>
      <c r="I65" s="172"/>
      <c r="J65" s="172"/>
      <c r="K65" s="172" t="str">
        <f>'将来負担比率（分子）の構造'!L$42</f>
        <v>-</v>
      </c>
      <c r="L65" s="172"/>
      <c r="M65" s="172"/>
      <c r="N65" s="172" t="str">
        <f>'将来負担比率（分子）の構造'!M$42</f>
        <v>-</v>
      </c>
      <c r="O65" s="172"/>
      <c r="P65" s="172"/>
    </row>
    <row r="66" spans="1:16" x14ac:dyDescent="0.15">
      <c r="A66" s="172" t="s">
        <v>31</v>
      </c>
      <c r="B66" s="172">
        <f>'将来負担比率（分子）の構造'!I$41</f>
        <v>54282</v>
      </c>
      <c r="C66" s="172"/>
      <c r="D66" s="172"/>
      <c r="E66" s="172">
        <f>'将来負担比率（分子）の構造'!J$41</f>
        <v>56437</v>
      </c>
      <c r="F66" s="172"/>
      <c r="G66" s="172"/>
      <c r="H66" s="172">
        <f>'将来負担比率（分子）の構造'!K$41</f>
        <v>54806</v>
      </c>
      <c r="I66" s="172"/>
      <c r="J66" s="172"/>
      <c r="K66" s="172">
        <f>'将来負担比率（分子）の構造'!L$41</f>
        <v>55268</v>
      </c>
      <c r="L66" s="172"/>
      <c r="M66" s="172"/>
      <c r="N66" s="172">
        <f>'将来負担比率（分子）の構造'!M$41</f>
        <v>53052</v>
      </c>
      <c r="O66" s="172"/>
      <c r="P66" s="172"/>
    </row>
    <row r="67" spans="1:16" x14ac:dyDescent="0.15">
      <c r="A67" s="172" t="s">
        <v>75</v>
      </c>
      <c r="B67" s="172" t="e">
        <f>NA()</f>
        <v>#N/A</v>
      </c>
      <c r="C67" s="172">
        <f>IF(ISNUMBER('将来負担比率（分子）の構造'!I$53), IF('将来負担比率（分子）の構造'!I$53 &lt; 0, 0, '将来負担比率（分子）の構造'!I$53), NA())</f>
        <v>6655</v>
      </c>
      <c r="D67" s="172" t="e">
        <f>NA()</f>
        <v>#N/A</v>
      </c>
      <c r="E67" s="172" t="e">
        <f>NA()</f>
        <v>#N/A</v>
      </c>
      <c r="F67" s="172">
        <f>IF(ISNUMBER('将来負担比率（分子）の構造'!J$53), IF('将来負担比率（分子）の構造'!J$53 &lt; 0, 0, '将来負担比率（分子）の構造'!J$53), NA())</f>
        <v>8749</v>
      </c>
      <c r="G67" s="172" t="e">
        <f>NA()</f>
        <v>#N/A</v>
      </c>
      <c r="H67" s="172" t="e">
        <f>NA()</f>
        <v>#N/A</v>
      </c>
      <c r="I67" s="172">
        <f>IF(ISNUMBER('将来負担比率（分子）の構造'!K$53), IF('将来負担比率（分子）の構造'!K$53 &lt; 0, 0, '将来負担比率（分子）の構造'!K$53), NA())</f>
        <v>7571</v>
      </c>
      <c r="J67" s="172" t="e">
        <f>NA()</f>
        <v>#N/A</v>
      </c>
      <c r="K67" s="172" t="e">
        <f>NA()</f>
        <v>#N/A</v>
      </c>
      <c r="L67" s="172">
        <f>IF(ISNUMBER('将来負担比率（分子）の構造'!L$53), IF('将来負担比率（分子）の構造'!L$53 &lt; 0, 0, '将来負担比率（分子）の構造'!L$53), NA())</f>
        <v>7069</v>
      </c>
      <c r="M67" s="172" t="e">
        <f>NA()</f>
        <v>#N/A</v>
      </c>
      <c r="N67" s="172" t="e">
        <f>NA()</f>
        <v>#N/A</v>
      </c>
      <c r="O67" s="172">
        <f>IF(ISNUMBER('将来負担比率（分子）の構造'!M$53), IF('将来負担比率（分子）の構造'!M$53 &lt; 0, 0, '将来負担比率（分子）の構造'!M$53), NA())</f>
        <v>3347</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3028</v>
      </c>
      <c r="C72" s="176">
        <f>基金残高に係る経年分析!G55</f>
        <v>3372</v>
      </c>
      <c r="D72" s="176">
        <f>基金残高に係る経年分析!H55</f>
        <v>3913</v>
      </c>
    </row>
    <row r="73" spans="1:16" x14ac:dyDescent="0.15">
      <c r="A73" s="175" t="s">
        <v>78</v>
      </c>
      <c r="B73" s="176" t="str">
        <f>基金残高に係る経年分析!F56</f>
        <v>-</v>
      </c>
      <c r="C73" s="176" t="str">
        <f>基金残高に係る経年分析!G56</f>
        <v>-</v>
      </c>
      <c r="D73" s="176" t="str">
        <f>基金残高に係る経年分析!H56</f>
        <v>-</v>
      </c>
    </row>
    <row r="74" spans="1:16" x14ac:dyDescent="0.15">
      <c r="A74" s="175" t="s">
        <v>79</v>
      </c>
      <c r="B74" s="176">
        <f>基金残高に係る経年分析!F57</f>
        <v>5155</v>
      </c>
      <c r="C74" s="176">
        <f>基金残高に係る経年分析!G57</f>
        <v>6401</v>
      </c>
      <c r="D74" s="176">
        <f>基金残高に係る経年分析!H57</f>
        <v>8152</v>
      </c>
    </row>
  </sheetData>
  <sheetProtection algorithmName="SHA-512" hashValue="B7RjTzTHBN4vA3gN+eWr2whELleokRyTMm1R4EqBz1sK7fxKy/wGNSYUEKrLZMi7rNnyn5zQDkA/sZAkVloPaQ==" saltValue="GYTuvvS5Lino1qseZb2Oc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024EA4-0A47-4A0E-8425-5B4379C92B89}">
  <sheetPr>
    <pageSetUpPr fitToPage="1"/>
  </sheetPr>
  <dimension ref="B1:EM50"/>
  <sheetViews>
    <sheetView showGridLines="0" workbookViewId="0">
      <selection activeCell="G1" sqref="G1"/>
    </sheetView>
  </sheetViews>
  <sheetFormatPr defaultColWidth="0" defaultRowHeight="11.25" customHeight="1" zeroHeight="1" x14ac:dyDescent="0.15"/>
  <cols>
    <col min="1" max="1" width="1.625" style="211" customWidth="1"/>
    <col min="2" max="2" width="2.375" style="211" customWidth="1"/>
    <col min="3" max="16" width="2.625" style="211" customWidth="1"/>
    <col min="17" max="17" width="2.375" style="211" customWidth="1"/>
    <col min="18" max="95" width="1.625" style="211" customWidth="1"/>
    <col min="96" max="133" width="1.625" style="217" customWidth="1"/>
    <col min="134" max="143" width="1.625" style="211" customWidth="1"/>
    <col min="144" max="16384" width="0" style="211"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0"/>
      <c r="CE1" s="210"/>
      <c r="CF1" s="210"/>
      <c r="CG1" s="210"/>
      <c r="CH1" s="210"/>
      <c r="CI1" s="210"/>
      <c r="CJ1" s="210"/>
      <c r="CK1" s="210"/>
      <c r="CL1" s="210"/>
      <c r="CM1" s="210"/>
      <c r="CN1" s="210"/>
      <c r="CO1" s="210"/>
      <c r="CP1" s="210"/>
      <c r="CQ1" s="210"/>
      <c r="CR1" s="210"/>
      <c r="CS1" s="210"/>
      <c r="CT1" s="210"/>
      <c r="CU1" s="210"/>
      <c r="CV1" s="210"/>
      <c r="CW1" s="210"/>
      <c r="CX1" s="210"/>
      <c r="CY1" s="210"/>
      <c r="CZ1" s="210"/>
      <c r="DA1" s="210"/>
      <c r="DB1" s="210"/>
      <c r="DC1" s="210"/>
      <c r="DD1" s="210"/>
      <c r="DE1" s="210"/>
      <c r="DF1" s="210"/>
      <c r="DG1" s="210"/>
      <c r="DH1" s="749" t="s">
        <v>220</v>
      </c>
      <c r="DI1" s="750"/>
      <c r="DJ1" s="750"/>
      <c r="DK1" s="750"/>
      <c r="DL1" s="750"/>
      <c r="DM1" s="750"/>
      <c r="DN1" s="751"/>
      <c r="DO1" s="211"/>
      <c r="DP1" s="749" t="s">
        <v>221</v>
      </c>
      <c r="DQ1" s="750"/>
      <c r="DR1" s="750"/>
      <c r="DS1" s="750"/>
      <c r="DT1" s="750"/>
      <c r="DU1" s="750"/>
      <c r="DV1" s="750"/>
      <c r="DW1" s="750"/>
      <c r="DX1" s="750"/>
      <c r="DY1" s="750"/>
      <c r="DZ1" s="750"/>
      <c r="EA1" s="750"/>
      <c r="EB1" s="750"/>
      <c r="EC1" s="751"/>
      <c r="ED1" s="210"/>
      <c r="EE1" s="210"/>
      <c r="EF1" s="210"/>
      <c r="EG1" s="210"/>
      <c r="EH1" s="210"/>
      <c r="EI1" s="210"/>
      <c r="EJ1" s="210"/>
      <c r="EK1" s="210"/>
      <c r="EL1" s="210"/>
      <c r="EM1" s="210"/>
    </row>
    <row r="2" spans="2:143" ht="22.5" customHeight="1" x14ac:dyDescent="0.15">
      <c r="B2" s="212" t="s">
        <v>222</v>
      </c>
      <c r="R2" s="213"/>
      <c r="S2" s="213"/>
      <c r="T2" s="213"/>
      <c r="U2" s="213"/>
      <c r="V2" s="213"/>
      <c r="W2" s="213"/>
      <c r="X2" s="213"/>
      <c r="Y2" s="213"/>
      <c r="Z2" s="213"/>
      <c r="AA2" s="213"/>
      <c r="AB2" s="213"/>
      <c r="AC2" s="213"/>
      <c r="AE2" s="358"/>
      <c r="AF2" s="358"/>
      <c r="AG2" s="358"/>
      <c r="AH2" s="358"/>
      <c r="AI2" s="358"/>
      <c r="AJ2" s="213"/>
      <c r="AK2" s="213"/>
      <c r="AL2" s="213"/>
      <c r="AM2" s="213"/>
      <c r="AN2" s="213"/>
      <c r="AO2" s="213"/>
      <c r="AP2" s="213"/>
      <c r="CD2" s="210"/>
      <c r="CE2" s="210"/>
      <c r="CF2" s="210"/>
      <c r="CG2" s="210"/>
      <c r="CH2" s="210"/>
      <c r="CI2" s="210"/>
      <c r="CJ2" s="210"/>
      <c r="CK2" s="210"/>
      <c r="CL2" s="210"/>
      <c r="CM2" s="210"/>
      <c r="CN2" s="210"/>
      <c r="CO2" s="210"/>
      <c r="CP2" s="210"/>
      <c r="CQ2" s="210"/>
      <c r="CR2" s="210"/>
      <c r="CS2" s="210"/>
      <c r="CT2" s="210"/>
      <c r="CU2" s="210"/>
      <c r="CV2" s="210"/>
      <c r="CW2" s="210"/>
      <c r="CX2" s="210"/>
      <c r="CY2" s="210"/>
      <c r="CZ2" s="210"/>
      <c r="DA2" s="210"/>
      <c r="DB2" s="210"/>
      <c r="DC2" s="210"/>
      <c r="DD2" s="210"/>
      <c r="DE2" s="210"/>
      <c r="DF2" s="210"/>
      <c r="DG2" s="210"/>
      <c r="DH2" s="210"/>
      <c r="DI2" s="210"/>
      <c r="DJ2" s="210"/>
      <c r="DK2" s="210"/>
      <c r="DL2" s="210"/>
      <c r="DM2" s="210"/>
      <c r="DN2" s="210"/>
      <c r="DO2" s="210"/>
      <c r="DP2" s="210"/>
      <c r="DQ2" s="210"/>
      <c r="DR2" s="210"/>
      <c r="DS2" s="210"/>
      <c r="DT2" s="210"/>
      <c r="DU2" s="210"/>
      <c r="DV2" s="210"/>
      <c r="DW2" s="210"/>
      <c r="DX2" s="210"/>
      <c r="DY2" s="210"/>
      <c r="DZ2" s="210"/>
      <c r="EA2" s="210"/>
      <c r="EB2" s="210"/>
      <c r="EC2" s="210"/>
    </row>
    <row r="3" spans="2:143" ht="11.25" customHeight="1" x14ac:dyDescent="0.15">
      <c r="B3" s="711" t="s">
        <v>223</v>
      </c>
      <c r="C3" s="712"/>
      <c r="D3" s="712"/>
      <c r="E3" s="712"/>
      <c r="F3" s="712"/>
      <c r="G3" s="712"/>
      <c r="H3" s="712"/>
      <c r="I3" s="712"/>
      <c r="J3" s="712"/>
      <c r="K3" s="712"/>
      <c r="L3" s="712"/>
      <c r="M3" s="712"/>
      <c r="N3" s="712"/>
      <c r="O3" s="712"/>
      <c r="P3" s="712"/>
      <c r="Q3" s="712"/>
      <c r="R3" s="712"/>
      <c r="S3" s="712"/>
      <c r="T3" s="712"/>
      <c r="U3" s="712"/>
      <c r="V3" s="712"/>
      <c r="W3" s="712"/>
      <c r="X3" s="712"/>
      <c r="Y3" s="712"/>
      <c r="Z3" s="712"/>
      <c r="AA3" s="712"/>
      <c r="AB3" s="712"/>
      <c r="AC3" s="712"/>
      <c r="AD3" s="712"/>
      <c r="AE3" s="712"/>
      <c r="AF3" s="712"/>
      <c r="AG3" s="712"/>
      <c r="AH3" s="712"/>
      <c r="AI3" s="712"/>
      <c r="AJ3" s="712"/>
      <c r="AK3" s="712"/>
      <c r="AL3" s="712"/>
      <c r="AM3" s="712"/>
      <c r="AN3" s="712"/>
      <c r="AO3" s="712"/>
      <c r="AP3" s="711" t="s">
        <v>224</v>
      </c>
      <c r="AQ3" s="712"/>
      <c r="AR3" s="712"/>
      <c r="AS3" s="712"/>
      <c r="AT3" s="712"/>
      <c r="AU3" s="712"/>
      <c r="AV3" s="712"/>
      <c r="AW3" s="712"/>
      <c r="AX3" s="712"/>
      <c r="AY3" s="712"/>
      <c r="AZ3" s="712"/>
      <c r="BA3" s="712"/>
      <c r="BB3" s="712"/>
      <c r="BC3" s="712"/>
      <c r="BD3" s="712"/>
      <c r="BE3" s="712"/>
      <c r="BF3" s="712"/>
      <c r="BG3" s="712"/>
      <c r="BH3" s="712"/>
      <c r="BI3" s="712"/>
      <c r="BJ3" s="712"/>
      <c r="BK3" s="712"/>
      <c r="BL3" s="712"/>
      <c r="BM3" s="712"/>
      <c r="BN3" s="712"/>
      <c r="BO3" s="712"/>
      <c r="BP3" s="712"/>
      <c r="BQ3" s="712"/>
      <c r="BR3" s="712"/>
      <c r="BS3" s="712"/>
      <c r="BT3" s="712"/>
      <c r="BU3" s="712"/>
      <c r="BV3" s="712"/>
      <c r="BW3" s="712"/>
      <c r="BX3" s="712"/>
      <c r="BY3" s="712"/>
      <c r="BZ3" s="712"/>
      <c r="CA3" s="712"/>
      <c r="CB3" s="713"/>
      <c r="CD3" s="711" t="s">
        <v>225</v>
      </c>
      <c r="CE3" s="712"/>
      <c r="CF3" s="712"/>
      <c r="CG3" s="712"/>
      <c r="CH3" s="712"/>
      <c r="CI3" s="712"/>
      <c r="CJ3" s="712"/>
      <c r="CK3" s="712"/>
      <c r="CL3" s="712"/>
      <c r="CM3" s="712"/>
      <c r="CN3" s="712"/>
      <c r="CO3" s="712"/>
      <c r="CP3" s="712"/>
      <c r="CQ3" s="712"/>
      <c r="CR3" s="712"/>
      <c r="CS3" s="712"/>
      <c r="CT3" s="712"/>
      <c r="CU3" s="712"/>
      <c r="CV3" s="712"/>
      <c r="CW3" s="712"/>
      <c r="CX3" s="712"/>
      <c r="CY3" s="712"/>
      <c r="CZ3" s="712"/>
      <c r="DA3" s="712"/>
      <c r="DB3" s="712"/>
      <c r="DC3" s="712"/>
      <c r="DD3" s="712"/>
      <c r="DE3" s="712"/>
      <c r="DF3" s="712"/>
      <c r="DG3" s="712"/>
      <c r="DH3" s="712"/>
      <c r="DI3" s="712"/>
      <c r="DJ3" s="712"/>
      <c r="DK3" s="712"/>
      <c r="DL3" s="712"/>
      <c r="DM3" s="712"/>
      <c r="DN3" s="712"/>
      <c r="DO3" s="712"/>
      <c r="DP3" s="712"/>
      <c r="DQ3" s="712"/>
      <c r="DR3" s="712"/>
      <c r="DS3" s="712"/>
      <c r="DT3" s="712"/>
      <c r="DU3" s="712"/>
      <c r="DV3" s="712"/>
      <c r="DW3" s="712"/>
      <c r="DX3" s="712"/>
      <c r="DY3" s="712"/>
      <c r="DZ3" s="712"/>
      <c r="EA3" s="712"/>
      <c r="EB3" s="712"/>
      <c r="EC3" s="713"/>
    </row>
    <row r="4" spans="2:143" ht="11.25" customHeight="1" x14ac:dyDescent="0.15">
      <c r="B4" s="711" t="s">
        <v>1</v>
      </c>
      <c r="C4" s="712"/>
      <c r="D4" s="712"/>
      <c r="E4" s="712"/>
      <c r="F4" s="712"/>
      <c r="G4" s="712"/>
      <c r="H4" s="712"/>
      <c r="I4" s="712"/>
      <c r="J4" s="712"/>
      <c r="K4" s="712"/>
      <c r="L4" s="712"/>
      <c r="M4" s="712"/>
      <c r="N4" s="712"/>
      <c r="O4" s="712"/>
      <c r="P4" s="712"/>
      <c r="Q4" s="713"/>
      <c r="R4" s="711" t="s">
        <v>226</v>
      </c>
      <c r="S4" s="712"/>
      <c r="T4" s="712"/>
      <c r="U4" s="712"/>
      <c r="V4" s="712"/>
      <c r="W4" s="712"/>
      <c r="X4" s="712"/>
      <c r="Y4" s="713"/>
      <c r="Z4" s="711" t="s">
        <v>227</v>
      </c>
      <c r="AA4" s="712"/>
      <c r="AB4" s="712"/>
      <c r="AC4" s="713"/>
      <c r="AD4" s="711" t="s">
        <v>228</v>
      </c>
      <c r="AE4" s="712"/>
      <c r="AF4" s="712"/>
      <c r="AG4" s="712"/>
      <c r="AH4" s="712"/>
      <c r="AI4" s="712"/>
      <c r="AJ4" s="712"/>
      <c r="AK4" s="713"/>
      <c r="AL4" s="711" t="s">
        <v>227</v>
      </c>
      <c r="AM4" s="712"/>
      <c r="AN4" s="712"/>
      <c r="AO4" s="713"/>
      <c r="AP4" s="752" t="s">
        <v>229</v>
      </c>
      <c r="AQ4" s="752"/>
      <c r="AR4" s="752"/>
      <c r="AS4" s="752"/>
      <c r="AT4" s="752"/>
      <c r="AU4" s="752"/>
      <c r="AV4" s="752"/>
      <c r="AW4" s="752"/>
      <c r="AX4" s="752"/>
      <c r="AY4" s="752"/>
      <c r="AZ4" s="752"/>
      <c r="BA4" s="752"/>
      <c r="BB4" s="752"/>
      <c r="BC4" s="752"/>
      <c r="BD4" s="752"/>
      <c r="BE4" s="752"/>
      <c r="BF4" s="752"/>
      <c r="BG4" s="752" t="s">
        <v>230</v>
      </c>
      <c r="BH4" s="752"/>
      <c r="BI4" s="752"/>
      <c r="BJ4" s="752"/>
      <c r="BK4" s="752"/>
      <c r="BL4" s="752"/>
      <c r="BM4" s="752"/>
      <c r="BN4" s="752"/>
      <c r="BO4" s="752" t="s">
        <v>227</v>
      </c>
      <c r="BP4" s="752"/>
      <c r="BQ4" s="752"/>
      <c r="BR4" s="752"/>
      <c r="BS4" s="752" t="s">
        <v>231</v>
      </c>
      <c r="BT4" s="752"/>
      <c r="BU4" s="752"/>
      <c r="BV4" s="752"/>
      <c r="BW4" s="752"/>
      <c r="BX4" s="752"/>
      <c r="BY4" s="752"/>
      <c r="BZ4" s="752"/>
      <c r="CA4" s="752"/>
      <c r="CB4" s="752"/>
      <c r="CD4" s="711" t="s">
        <v>232</v>
      </c>
      <c r="CE4" s="712"/>
      <c r="CF4" s="712"/>
      <c r="CG4" s="712"/>
      <c r="CH4" s="712"/>
      <c r="CI4" s="712"/>
      <c r="CJ4" s="712"/>
      <c r="CK4" s="712"/>
      <c r="CL4" s="712"/>
      <c r="CM4" s="712"/>
      <c r="CN4" s="712"/>
      <c r="CO4" s="712"/>
      <c r="CP4" s="712"/>
      <c r="CQ4" s="712"/>
      <c r="CR4" s="712"/>
      <c r="CS4" s="712"/>
      <c r="CT4" s="712"/>
      <c r="CU4" s="712"/>
      <c r="CV4" s="712"/>
      <c r="CW4" s="712"/>
      <c r="CX4" s="712"/>
      <c r="CY4" s="712"/>
      <c r="CZ4" s="712"/>
      <c r="DA4" s="712"/>
      <c r="DB4" s="712"/>
      <c r="DC4" s="712"/>
      <c r="DD4" s="712"/>
      <c r="DE4" s="712"/>
      <c r="DF4" s="712"/>
      <c r="DG4" s="712"/>
      <c r="DH4" s="712"/>
      <c r="DI4" s="712"/>
      <c r="DJ4" s="712"/>
      <c r="DK4" s="712"/>
      <c r="DL4" s="712"/>
      <c r="DM4" s="712"/>
      <c r="DN4" s="712"/>
      <c r="DO4" s="712"/>
      <c r="DP4" s="712"/>
      <c r="DQ4" s="712"/>
      <c r="DR4" s="712"/>
      <c r="DS4" s="712"/>
      <c r="DT4" s="712"/>
      <c r="DU4" s="712"/>
      <c r="DV4" s="712"/>
      <c r="DW4" s="712"/>
      <c r="DX4" s="712"/>
      <c r="DY4" s="712"/>
      <c r="DZ4" s="712"/>
      <c r="EA4" s="712"/>
      <c r="EB4" s="712"/>
      <c r="EC4" s="713"/>
    </row>
    <row r="5" spans="2:143" ht="11.25" customHeight="1" x14ac:dyDescent="0.15">
      <c r="B5" s="708" t="s">
        <v>233</v>
      </c>
      <c r="C5" s="709"/>
      <c r="D5" s="709"/>
      <c r="E5" s="709"/>
      <c r="F5" s="709"/>
      <c r="G5" s="709"/>
      <c r="H5" s="709"/>
      <c r="I5" s="709"/>
      <c r="J5" s="709"/>
      <c r="K5" s="709"/>
      <c r="L5" s="709"/>
      <c r="M5" s="709"/>
      <c r="N5" s="709"/>
      <c r="O5" s="709"/>
      <c r="P5" s="709"/>
      <c r="Q5" s="710"/>
      <c r="R5" s="705">
        <v>32867663</v>
      </c>
      <c r="S5" s="706"/>
      <c r="T5" s="706"/>
      <c r="U5" s="706"/>
      <c r="V5" s="706"/>
      <c r="W5" s="706"/>
      <c r="X5" s="706"/>
      <c r="Y5" s="734"/>
      <c r="Z5" s="747">
        <v>38.6</v>
      </c>
      <c r="AA5" s="747"/>
      <c r="AB5" s="747"/>
      <c r="AC5" s="747"/>
      <c r="AD5" s="748">
        <v>30333845</v>
      </c>
      <c r="AE5" s="748"/>
      <c r="AF5" s="748"/>
      <c r="AG5" s="748"/>
      <c r="AH5" s="748"/>
      <c r="AI5" s="748"/>
      <c r="AJ5" s="748"/>
      <c r="AK5" s="748"/>
      <c r="AL5" s="735">
        <v>73.900000000000006</v>
      </c>
      <c r="AM5" s="720"/>
      <c r="AN5" s="720"/>
      <c r="AO5" s="736"/>
      <c r="AP5" s="708" t="s">
        <v>234</v>
      </c>
      <c r="AQ5" s="709"/>
      <c r="AR5" s="709"/>
      <c r="AS5" s="709"/>
      <c r="AT5" s="709"/>
      <c r="AU5" s="709"/>
      <c r="AV5" s="709"/>
      <c r="AW5" s="709"/>
      <c r="AX5" s="709"/>
      <c r="AY5" s="709"/>
      <c r="AZ5" s="709"/>
      <c r="BA5" s="709"/>
      <c r="BB5" s="709"/>
      <c r="BC5" s="709"/>
      <c r="BD5" s="709"/>
      <c r="BE5" s="709"/>
      <c r="BF5" s="710"/>
      <c r="BG5" s="658">
        <v>30333845</v>
      </c>
      <c r="BH5" s="659"/>
      <c r="BI5" s="659"/>
      <c r="BJ5" s="659"/>
      <c r="BK5" s="659"/>
      <c r="BL5" s="659"/>
      <c r="BM5" s="659"/>
      <c r="BN5" s="660"/>
      <c r="BO5" s="684">
        <v>92.3</v>
      </c>
      <c r="BP5" s="684"/>
      <c r="BQ5" s="684"/>
      <c r="BR5" s="684"/>
      <c r="BS5" s="685">
        <v>140604</v>
      </c>
      <c r="BT5" s="685"/>
      <c r="BU5" s="685"/>
      <c r="BV5" s="685"/>
      <c r="BW5" s="685"/>
      <c r="BX5" s="685"/>
      <c r="BY5" s="685"/>
      <c r="BZ5" s="685"/>
      <c r="CA5" s="685"/>
      <c r="CB5" s="730"/>
      <c r="CD5" s="711" t="s">
        <v>229</v>
      </c>
      <c r="CE5" s="712"/>
      <c r="CF5" s="712"/>
      <c r="CG5" s="712"/>
      <c r="CH5" s="712"/>
      <c r="CI5" s="712"/>
      <c r="CJ5" s="712"/>
      <c r="CK5" s="712"/>
      <c r="CL5" s="712"/>
      <c r="CM5" s="712"/>
      <c r="CN5" s="712"/>
      <c r="CO5" s="712"/>
      <c r="CP5" s="712"/>
      <c r="CQ5" s="713"/>
      <c r="CR5" s="711" t="s">
        <v>235</v>
      </c>
      <c r="CS5" s="712"/>
      <c r="CT5" s="712"/>
      <c r="CU5" s="712"/>
      <c r="CV5" s="712"/>
      <c r="CW5" s="712"/>
      <c r="CX5" s="712"/>
      <c r="CY5" s="713"/>
      <c r="CZ5" s="711" t="s">
        <v>227</v>
      </c>
      <c r="DA5" s="712"/>
      <c r="DB5" s="712"/>
      <c r="DC5" s="713"/>
      <c r="DD5" s="711" t="s">
        <v>236</v>
      </c>
      <c r="DE5" s="712"/>
      <c r="DF5" s="712"/>
      <c r="DG5" s="712"/>
      <c r="DH5" s="712"/>
      <c r="DI5" s="712"/>
      <c r="DJ5" s="712"/>
      <c r="DK5" s="712"/>
      <c r="DL5" s="712"/>
      <c r="DM5" s="712"/>
      <c r="DN5" s="712"/>
      <c r="DO5" s="712"/>
      <c r="DP5" s="713"/>
      <c r="DQ5" s="711" t="s">
        <v>237</v>
      </c>
      <c r="DR5" s="712"/>
      <c r="DS5" s="712"/>
      <c r="DT5" s="712"/>
      <c r="DU5" s="712"/>
      <c r="DV5" s="712"/>
      <c r="DW5" s="712"/>
      <c r="DX5" s="712"/>
      <c r="DY5" s="712"/>
      <c r="DZ5" s="712"/>
      <c r="EA5" s="712"/>
      <c r="EB5" s="712"/>
      <c r="EC5" s="713"/>
    </row>
    <row r="6" spans="2:143" ht="11.25" customHeight="1" x14ac:dyDescent="0.15">
      <c r="B6" s="655" t="s">
        <v>238</v>
      </c>
      <c r="C6" s="656"/>
      <c r="D6" s="656"/>
      <c r="E6" s="656"/>
      <c r="F6" s="656"/>
      <c r="G6" s="656"/>
      <c r="H6" s="656"/>
      <c r="I6" s="656"/>
      <c r="J6" s="656"/>
      <c r="K6" s="656"/>
      <c r="L6" s="656"/>
      <c r="M6" s="656"/>
      <c r="N6" s="656"/>
      <c r="O6" s="656"/>
      <c r="P6" s="656"/>
      <c r="Q6" s="657"/>
      <c r="R6" s="658">
        <v>281818</v>
      </c>
      <c r="S6" s="659"/>
      <c r="T6" s="659"/>
      <c r="U6" s="659"/>
      <c r="V6" s="659"/>
      <c r="W6" s="659"/>
      <c r="X6" s="659"/>
      <c r="Y6" s="660"/>
      <c r="Z6" s="684">
        <v>0.3</v>
      </c>
      <c r="AA6" s="684"/>
      <c r="AB6" s="684"/>
      <c r="AC6" s="684"/>
      <c r="AD6" s="685">
        <v>281818</v>
      </c>
      <c r="AE6" s="685"/>
      <c r="AF6" s="685"/>
      <c r="AG6" s="685"/>
      <c r="AH6" s="685"/>
      <c r="AI6" s="685"/>
      <c r="AJ6" s="685"/>
      <c r="AK6" s="685"/>
      <c r="AL6" s="661">
        <v>0.7</v>
      </c>
      <c r="AM6" s="662"/>
      <c r="AN6" s="662"/>
      <c r="AO6" s="686"/>
      <c r="AP6" s="655" t="s">
        <v>239</v>
      </c>
      <c r="AQ6" s="656"/>
      <c r="AR6" s="656"/>
      <c r="AS6" s="656"/>
      <c r="AT6" s="656"/>
      <c r="AU6" s="656"/>
      <c r="AV6" s="656"/>
      <c r="AW6" s="656"/>
      <c r="AX6" s="656"/>
      <c r="AY6" s="656"/>
      <c r="AZ6" s="656"/>
      <c r="BA6" s="656"/>
      <c r="BB6" s="656"/>
      <c r="BC6" s="656"/>
      <c r="BD6" s="656"/>
      <c r="BE6" s="656"/>
      <c r="BF6" s="657"/>
      <c r="BG6" s="658">
        <v>30333845</v>
      </c>
      <c r="BH6" s="659"/>
      <c r="BI6" s="659"/>
      <c r="BJ6" s="659"/>
      <c r="BK6" s="659"/>
      <c r="BL6" s="659"/>
      <c r="BM6" s="659"/>
      <c r="BN6" s="660"/>
      <c r="BO6" s="684">
        <v>92.3</v>
      </c>
      <c r="BP6" s="684"/>
      <c r="BQ6" s="684"/>
      <c r="BR6" s="684"/>
      <c r="BS6" s="685">
        <v>140604</v>
      </c>
      <c r="BT6" s="685"/>
      <c r="BU6" s="685"/>
      <c r="BV6" s="685"/>
      <c r="BW6" s="685"/>
      <c r="BX6" s="685"/>
      <c r="BY6" s="685"/>
      <c r="BZ6" s="685"/>
      <c r="CA6" s="685"/>
      <c r="CB6" s="730"/>
      <c r="CD6" s="708" t="s">
        <v>240</v>
      </c>
      <c r="CE6" s="709"/>
      <c r="CF6" s="709"/>
      <c r="CG6" s="709"/>
      <c r="CH6" s="709"/>
      <c r="CI6" s="709"/>
      <c r="CJ6" s="709"/>
      <c r="CK6" s="709"/>
      <c r="CL6" s="709"/>
      <c r="CM6" s="709"/>
      <c r="CN6" s="709"/>
      <c r="CO6" s="709"/>
      <c r="CP6" s="709"/>
      <c r="CQ6" s="710"/>
      <c r="CR6" s="658">
        <v>433329</v>
      </c>
      <c r="CS6" s="659"/>
      <c r="CT6" s="659"/>
      <c r="CU6" s="659"/>
      <c r="CV6" s="659"/>
      <c r="CW6" s="659"/>
      <c r="CX6" s="659"/>
      <c r="CY6" s="660"/>
      <c r="CZ6" s="735">
        <v>0.5</v>
      </c>
      <c r="DA6" s="720"/>
      <c r="DB6" s="720"/>
      <c r="DC6" s="737"/>
      <c r="DD6" s="664" t="s">
        <v>129</v>
      </c>
      <c r="DE6" s="659"/>
      <c r="DF6" s="659"/>
      <c r="DG6" s="659"/>
      <c r="DH6" s="659"/>
      <c r="DI6" s="659"/>
      <c r="DJ6" s="659"/>
      <c r="DK6" s="659"/>
      <c r="DL6" s="659"/>
      <c r="DM6" s="659"/>
      <c r="DN6" s="659"/>
      <c r="DO6" s="659"/>
      <c r="DP6" s="660"/>
      <c r="DQ6" s="664">
        <v>432166</v>
      </c>
      <c r="DR6" s="659"/>
      <c r="DS6" s="659"/>
      <c r="DT6" s="659"/>
      <c r="DU6" s="659"/>
      <c r="DV6" s="659"/>
      <c r="DW6" s="659"/>
      <c r="DX6" s="659"/>
      <c r="DY6" s="659"/>
      <c r="DZ6" s="659"/>
      <c r="EA6" s="659"/>
      <c r="EB6" s="659"/>
      <c r="EC6" s="694"/>
    </row>
    <row r="7" spans="2:143" ht="11.25" customHeight="1" x14ac:dyDescent="0.15">
      <c r="B7" s="655" t="s">
        <v>241</v>
      </c>
      <c r="C7" s="656"/>
      <c r="D7" s="656"/>
      <c r="E7" s="656"/>
      <c r="F7" s="656"/>
      <c r="G7" s="656"/>
      <c r="H7" s="656"/>
      <c r="I7" s="656"/>
      <c r="J7" s="656"/>
      <c r="K7" s="656"/>
      <c r="L7" s="656"/>
      <c r="M7" s="656"/>
      <c r="N7" s="656"/>
      <c r="O7" s="656"/>
      <c r="P7" s="656"/>
      <c r="Q7" s="657"/>
      <c r="R7" s="658">
        <v>43910</v>
      </c>
      <c r="S7" s="659"/>
      <c r="T7" s="659"/>
      <c r="U7" s="659"/>
      <c r="V7" s="659"/>
      <c r="W7" s="659"/>
      <c r="X7" s="659"/>
      <c r="Y7" s="660"/>
      <c r="Z7" s="684">
        <v>0.1</v>
      </c>
      <c r="AA7" s="684"/>
      <c r="AB7" s="684"/>
      <c r="AC7" s="684"/>
      <c r="AD7" s="685">
        <v>43910</v>
      </c>
      <c r="AE7" s="685"/>
      <c r="AF7" s="685"/>
      <c r="AG7" s="685"/>
      <c r="AH7" s="685"/>
      <c r="AI7" s="685"/>
      <c r="AJ7" s="685"/>
      <c r="AK7" s="685"/>
      <c r="AL7" s="661">
        <v>0.1</v>
      </c>
      <c r="AM7" s="662"/>
      <c r="AN7" s="662"/>
      <c r="AO7" s="686"/>
      <c r="AP7" s="655" t="s">
        <v>242</v>
      </c>
      <c r="AQ7" s="656"/>
      <c r="AR7" s="656"/>
      <c r="AS7" s="656"/>
      <c r="AT7" s="656"/>
      <c r="AU7" s="656"/>
      <c r="AV7" s="656"/>
      <c r="AW7" s="656"/>
      <c r="AX7" s="656"/>
      <c r="AY7" s="656"/>
      <c r="AZ7" s="656"/>
      <c r="BA7" s="656"/>
      <c r="BB7" s="656"/>
      <c r="BC7" s="656"/>
      <c r="BD7" s="656"/>
      <c r="BE7" s="656"/>
      <c r="BF7" s="657"/>
      <c r="BG7" s="658">
        <v>16858943</v>
      </c>
      <c r="BH7" s="659"/>
      <c r="BI7" s="659"/>
      <c r="BJ7" s="659"/>
      <c r="BK7" s="659"/>
      <c r="BL7" s="659"/>
      <c r="BM7" s="659"/>
      <c r="BN7" s="660"/>
      <c r="BO7" s="684">
        <v>51.3</v>
      </c>
      <c r="BP7" s="684"/>
      <c r="BQ7" s="684"/>
      <c r="BR7" s="684"/>
      <c r="BS7" s="685">
        <v>140604</v>
      </c>
      <c r="BT7" s="685"/>
      <c r="BU7" s="685"/>
      <c r="BV7" s="685"/>
      <c r="BW7" s="685"/>
      <c r="BX7" s="685"/>
      <c r="BY7" s="685"/>
      <c r="BZ7" s="685"/>
      <c r="CA7" s="685"/>
      <c r="CB7" s="730"/>
      <c r="CD7" s="655" t="s">
        <v>243</v>
      </c>
      <c r="CE7" s="656"/>
      <c r="CF7" s="656"/>
      <c r="CG7" s="656"/>
      <c r="CH7" s="656"/>
      <c r="CI7" s="656"/>
      <c r="CJ7" s="656"/>
      <c r="CK7" s="656"/>
      <c r="CL7" s="656"/>
      <c r="CM7" s="656"/>
      <c r="CN7" s="656"/>
      <c r="CO7" s="656"/>
      <c r="CP7" s="656"/>
      <c r="CQ7" s="657"/>
      <c r="CR7" s="658">
        <v>6264198</v>
      </c>
      <c r="CS7" s="659"/>
      <c r="CT7" s="659"/>
      <c r="CU7" s="659"/>
      <c r="CV7" s="659"/>
      <c r="CW7" s="659"/>
      <c r="CX7" s="659"/>
      <c r="CY7" s="660"/>
      <c r="CZ7" s="684">
        <v>7.8</v>
      </c>
      <c r="DA7" s="684"/>
      <c r="DB7" s="684"/>
      <c r="DC7" s="684"/>
      <c r="DD7" s="664">
        <v>467424</v>
      </c>
      <c r="DE7" s="659"/>
      <c r="DF7" s="659"/>
      <c r="DG7" s="659"/>
      <c r="DH7" s="659"/>
      <c r="DI7" s="659"/>
      <c r="DJ7" s="659"/>
      <c r="DK7" s="659"/>
      <c r="DL7" s="659"/>
      <c r="DM7" s="659"/>
      <c r="DN7" s="659"/>
      <c r="DO7" s="659"/>
      <c r="DP7" s="660"/>
      <c r="DQ7" s="664">
        <v>5191994</v>
      </c>
      <c r="DR7" s="659"/>
      <c r="DS7" s="659"/>
      <c r="DT7" s="659"/>
      <c r="DU7" s="659"/>
      <c r="DV7" s="659"/>
      <c r="DW7" s="659"/>
      <c r="DX7" s="659"/>
      <c r="DY7" s="659"/>
      <c r="DZ7" s="659"/>
      <c r="EA7" s="659"/>
      <c r="EB7" s="659"/>
      <c r="EC7" s="694"/>
    </row>
    <row r="8" spans="2:143" ht="11.25" customHeight="1" x14ac:dyDescent="0.15">
      <c r="B8" s="655" t="s">
        <v>244</v>
      </c>
      <c r="C8" s="656"/>
      <c r="D8" s="656"/>
      <c r="E8" s="656"/>
      <c r="F8" s="656"/>
      <c r="G8" s="656"/>
      <c r="H8" s="656"/>
      <c r="I8" s="656"/>
      <c r="J8" s="656"/>
      <c r="K8" s="656"/>
      <c r="L8" s="656"/>
      <c r="M8" s="656"/>
      <c r="N8" s="656"/>
      <c r="O8" s="656"/>
      <c r="P8" s="656"/>
      <c r="Q8" s="657"/>
      <c r="R8" s="658">
        <v>315198</v>
      </c>
      <c r="S8" s="659"/>
      <c r="T8" s="659"/>
      <c r="U8" s="659"/>
      <c r="V8" s="659"/>
      <c r="W8" s="659"/>
      <c r="X8" s="659"/>
      <c r="Y8" s="660"/>
      <c r="Z8" s="684">
        <v>0.4</v>
      </c>
      <c r="AA8" s="684"/>
      <c r="AB8" s="684"/>
      <c r="AC8" s="684"/>
      <c r="AD8" s="685">
        <v>315198</v>
      </c>
      <c r="AE8" s="685"/>
      <c r="AF8" s="685"/>
      <c r="AG8" s="685"/>
      <c r="AH8" s="685"/>
      <c r="AI8" s="685"/>
      <c r="AJ8" s="685"/>
      <c r="AK8" s="685"/>
      <c r="AL8" s="661">
        <v>0.8</v>
      </c>
      <c r="AM8" s="662"/>
      <c r="AN8" s="662"/>
      <c r="AO8" s="686"/>
      <c r="AP8" s="655" t="s">
        <v>245</v>
      </c>
      <c r="AQ8" s="656"/>
      <c r="AR8" s="656"/>
      <c r="AS8" s="656"/>
      <c r="AT8" s="656"/>
      <c r="AU8" s="656"/>
      <c r="AV8" s="656"/>
      <c r="AW8" s="656"/>
      <c r="AX8" s="656"/>
      <c r="AY8" s="656"/>
      <c r="AZ8" s="656"/>
      <c r="BA8" s="656"/>
      <c r="BB8" s="656"/>
      <c r="BC8" s="656"/>
      <c r="BD8" s="656"/>
      <c r="BE8" s="656"/>
      <c r="BF8" s="657"/>
      <c r="BG8" s="658">
        <v>381052</v>
      </c>
      <c r="BH8" s="659"/>
      <c r="BI8" s="659"/>
      <c r="BJ8" s="659"/>
      <c r="BK8" s="659"/>
      <c r="BL8" s="659"/>
      <c r="BM8" s="659"/>
      <c r="BN8" s="660"/>
      <c r="BO8" s="684">
        <v>1.2</v>
      </c>
      <c r="BP8" s="684"/>
      <c r="BQ8" s="684"/>
      <c r="BR8" s="684"/>
      <c r="BS8" s="685" t="s">
        <v>129</v>
      </c>
      <c r="BT8" s="685"/>
      <c r="BU8" s="685"/>
      <c r="BV8" s="685"/>
      <c r="BW8" s="685"/>
      <c r="BX8" s="685"/>
      <c r="BY8" s="685"/>
      <c r="BZ8" s="685"/>
      <c r="CA8" s="685"/>
      <c r="CB8" s="730"/>
      <c r="CD8" s="655" t="s">
        <v>246</v>
      </c>
      <c r="CE8" s="656"/>
      <c r="CF8" s="656"/>
      <c r="CG8" s="656"/>
      <c r="CH8" s="656"/>
      <c r="CI8" s="656"/>
      <c r="CJ8" s="656"/>
      <c r="CK8" s="656"/>
      <c r="CL8" s="656"/>
      <c r="CM8" s="656"/>
      <c r="CN8" s="656"/>
      <c r="CO8" s="656"/>
      <c r="CP8" s="656"/>
      <c r="CQ8" s="657"/>
      <c r="CR8" s="658">
        <v>44501643</v>
      </c>
      <c r="CS8" s="659"/>
      <c r="CT8" s="659"/>
      <c r="CU8" s="659"/>
      <c r="CV8" s="659"/>
      <c r="CW8" s="659"/>
      <c r="CX8" s="659"/>
      <c r="CY8" s="660"/>
      <c r="CZ8" s="684">
        <v>55.4</v>
      </c>
      <c r="DA8" s="684"/>
      <c r="DB8" s="684"/>
      <c r="DC8" s="684"/>
      <c r="DD8" s="664">
        <v>277989</v>
      </c>
      <c r="DE8" s="659"/>
      <c r="DF8" s="659"/>
      <c r="DG8" s="659"/>
      <c r="DH8" s="659"/>
      <c r="DI8" s="659"/>
      <c r="DJ8" s="659"/>
      <c r="DK8" s="659"/>
      <c r="DL8" s="659"/>
      <c r="DM8" s="659"/>
      <c r="DN8" s="659"/>
      <c r="DO8" s="659"/>
      <c r="DP8" s="660"/>
      <c r="DQ8" s="664">
        <v>19929797</v>
      </c>
      <c r="DR8" s="659"/>
      <c r="DS8" s="659"/>
      <c r="DT8" s="659"/>
      <c r="DU8" s="659"/>
      <c r="DV8" s="659"/>
      <c r="DW8" s="659"/>
      <c r="DX8" s="659"/>
      <c r="DY8" s="659"/>
      <c r="DZ8" s="659"/>
      <c r="EA8" s="659"/>
      <c r="EB8" s="659"/>
      <c r="EC8" s="694"/>
    </row>
    <row r="9" spans="2:143" ht="11.25" customHeight="1" x14ac:dyDescent="0.15">
      <c r="B9" s="655" t="s">
        <v>247</v>
      </c>
      <c r="C9" s="656"/>
      <c r="D9" s="656"/>
      <c r="E9" s="656"/>
      <c r="F9" s="656"/>
      <c r="G9" s="656"/>
      <c r="H9" s="656"/>
      <c r="I9" s="656"/>
      <c r="J9" s="656"/>
      <c r="K9" s="656"/>
      <c r="L9" s="656"/>
      <c r="M9" s="656"/>
      <c r="N9" s="656"/>
      <c r="O9" s="656"/>
      <c r="P9" s="656"/>
      <c r="Q9" s="657"/>
      <c r="R9" s="658">
        <v>385091</v>
      </c>
      <c r="S9" s="659"/>
      <c r="T9" s="659"/>
      <c r="U9" s="659"/>
      <c r="V9" s="659"/>
      <c r="W9" s="659"/>
      <c r="X9" s="659"/>
      <c r="Y9" s="660"/>
      <c r="Z9" s="684">
        <v>0.5</v>
      </c>
      <c r="AA9" s="684"/>
      <c r="AB9" s="684"/>
      <c r="AC9" s="684"/>
      <c r="AD9" s="685">
        <v>385091</v>
      </c>
      <c r="AE9" s="685"/>
      <c r="AF9" s="685"/>
      <c r="AG9" s="685"/>
      <c r="AH9" s="685"/>
      <c r="AI9" s="685"/>
      <c r="AJ9" s="685"/>
      <c r="AK9" s="685"/>
      <c r="AL9" s="661">
        <v>0.9</v>
      </c>
      <c r="AM9" s="662"/>
      <c r="AN9" s="662"/>
      <c r="AO9" s="686"/>
      <c r="AP9" s="655" t="s">
        <v>248</v>
      </c>
      <c r="AQ9" s="656"/>
      <c r="AR9" s="656"/>
      <c r="AS9" s="656"/>
      <c r="AT9" s="656"/>
      <c r="AU9" s="656"/>
      <c r="AV9" s="656"/>
      <c r="AW9" s="656"/>
      <c r="AX9" s="656"/>
      <c r="AY9" s="656"/>
      <c r="AZ9" s="656"/>
      <c r="BA9" s="656"/>
      <c r="BB9" s="656"/>
      <c r="BC9" s="656"/>
      <c r="BD9" s="656"/>
      <c r="BE9" s="656"/>
      <c r="BF9" s="657"/>
      <c r="BG9" s="658">
        <v>15263200</v>
      </c>
      <c r="BH9" s="659"/>
      <c r="BI9" s="659"/>
      <c r="BJ9" s="659"/>
      <c r="BK9" s="659"/>
      <c r="BL9" s="659"/>
      <c r="BM9" s="659"/>
      <c r="BN9" s="660"/>
      <c r="BO9" s="684">
        <v>46.4</v>
      </c>
      <c r="BP9" s="684"/>
      <c r="BQ9" s="684"/>
      <c r="BR9" s="684"/>
      <c r="BS9" s="685" t="s">
        <v>129</v>
      </c>
      <c r="BT9" s="685"/>
      <c r="BU9" s="685"/>
      <c r="BV9" s="685"/>
      <c r="BW9" s="685"/>
      <c r="BX9" s="685"/>
      <c r="BY9" s="685"/>
      <c r="BZ9" s="685"/>
      <c r="CA9" s="685"/>
      <c r="CB9" s="730"/>
      <c r="CD9" s="655" t="s">
        <v>249</v>
      </c>
      <c r="CE9" s="656"/>
      <c r="CF9" s="656"/>
      <c r="CG9" s="656"/>
      <c r="CH9" s="656"/>
      <c r="CI9" s="656"/>
      <c r="CJ9" s="656"/>
      <c r="CK9" s="656"/>
      <c r="CL9" s="656"/>
      <c r="CM9" s="656"/>
      <c r="CN9" s="656"/>
      <c r="CO9" s="656"/>
      <c r="CP9" s="656"/>
      <c r="CQ9" s="657"/>
      <c r="CR9" s="658">
        <v>8234700</v>
      </c>
      <c r="CS9" s="659"/>
      <c r="CT9" s="659"/>
      <c r="CU9" s="659"/>
      <c r="CV9" s="659"/>
      <c r="CW9" s="659"/>
      <c r="CX9" s="659"/>
      <c r="CY9" s="660"/>
      <c r="CZ9" s="684">
        <v>10.3</v>
      </c>
      <c r="DA9" s="684"/>
      <c r="DB9" s="684"/>
      <c r="DC9" s="684"/>
      <c r="DD9" s="664">
        <v>4735</v>
      </c>
      <c r="DE9" s="659"/>
      <c r="DF9" s="659"/>
      <c r="DG9" s="659"/>
      <c r="DH9" s="659"/>
      <c r="DI9" s="659"/>
      <c r="DJ9" s="659"/>
      <c r="DK9" s="659"/>
      <c r="DL9" s="659"/>
      <c r="DM9" s="659"/>
      <c r="DN9" s="659"/>
      <c r="DO9" s="659"/>
      <c r="DP9" s="660"/>
      <c r="DQ9" s="664">
        <v>3678026</v>
      </c>
      <c r="DR9" s="659"/>
      <c r="DS9" s="659"/>
      <c r="DT9" s="659"/>
      <c r="DU9" s="659"/>
      <c r="DV9" s="659"/>
      <c r="DW9" s="659"/>
      <c r="DX9" s="659"/>
      <c r="DY9" s="659"/>
      <c r="DZ9" s="659"/>
      <c r="EA9" s="659"/>
      <c r="EB9" s="659"/>
      <c r="EC9" s="694"/>
    </row>
    <row r="10" spans="2:143" ht="11.25" customHeight="1" x14ac:dyDescent="0.15">
      <c r="B10" s="655" t="s">
        <v>250</v>
      </c>
      <c r="C10" s="656"/>
      <c r="D10" s="656"/>
      <c r="E10" s="656"/>
      <c r="F10" s="656"/>
      <c r="G10" s="656"/>
      <c r="H10" s="656"/>
      <c r="I10" s="656"/>
      <c r="J10" s="656"/>
      <c r="K10" s="656"/>
      <c r="L10" s="656"/>
      <c r="M10" s="656"/>
      <c r="N10" s="656"/>
      <c r="O10" s="656"/>
      <c r="P10" s="656"/>
      <c r="Q10" s="657"/>
      <c r="R10" s="658" t="s">
        <v>129</v>
      </c>
      <c r="S10" s="659"/>
      <c r="T10" s="659"/>
      <c r="U10" s="659"/>
      <c r="V10" s="659"/>
      <c r="W10" s="659"/>
      <c r="X10" s="659"/>
      <c r="Y10" s="660"/>
      <c r="Z10" s="684" t="s">
        <v>129</v>
      </c>
      <c r="AA10" s="684"/>
      <c r="AB10" s="684"/>
      <c r="AC10" s="684"/>
      <c r="AD10" s="685" t="s">
        <v>129</v>
      </c>
      <c r="AE10" s="685"/>
      <c r="AF10" s="685"/>
      <c r="AG10" s="685"/>
      <c r="AH10" s="685"/>
      <c r="AI10" s="685"/>
      <c r="AJ10" s="685"/>
      <c r="AK10" s="685"/>
      <c r="AL10" s="661" t="s">
        <v>129</v>
      </c>
      <c r="AM10" s="662"/>
      <c r="AN10" s="662"/>
      <c r="AO10" s="686"/>
      <c r="AP10" s="655" t="s">
        <v>251</v>
      </c>
      <c r="AQ10" s="656"/>
      <c r="AR10" s="656"/>
      <c r="AS10" s="656"/>
      <c r="AT10" s="656"/>
      <c r="AU10" s="656"/>
      <c r="AV10" s="656"/>
      <c r="AW10" s="656"/>
      <c r="AX10" s="656"/>
      <c r="AY10" s="656"/>
      <c r="AZ10" s="656"/>
      <c r="BA10" s="656"/>
      <c r="BB10" s="656"/>
      <c r="BC10" s="656"/>
      <c r="BD10" s="656"/>
      <c r="BE10" s="656"/>
      <c r="BF10" s="657"/>
      <c r="BG10" s="658">
        <v>423414</v>
      </c>
      <c r="BH10" s="659"/>
      <c r="BI10" s="659"/>
      <c r="BJ10" s="659"/>
      <c r="BK10" s="659"/>
      <c r="BL10" s="659"/>
      <c r="BM10" s="659"/>
      <c r="BN10" s="660"/>
      <c r="BO10" s="684">
        <v>1.3</v>
      </c>
      <c r="BP10" s="684"/>
      <c r="BQ10" s="684"/>
      <c r="BR10" s="684"/>
      <c r="BS10" s="685" t="s">
        <v>129</v>
      </c>
      <c r="BT10" s="685"/>
      <c r="BU10" s="685"/>
      <c r="BV10" s="685"/>
      <c r="BW10" s="685"/>
      <c r="BX10" s="685"/>
      <c r="BY10" s="685"/>
      <c r="BZ10" s="685"/>
      <c r="CA10" s="685"/>
      <c r="CB10" s="730"/>
      <c r="CD10" s="655" t="s">
        <v>252</v>
      </c>
      <c r="CE10" s="656"/>
      <c r="CF10" s="656"/>
      <c r="CG10" s="656"/>
      <c r="CH10" s="656"/>
      <c r="CI10" s="656"/>
      <c r="CJ10" s="656"/>
      <c r="CK10" s="656"/>
      <c r="CL10" s="656"/>
      <c r="CM10" s="656"/>
      <c r="CN10" s="656"/>
      <c r="CO10" s="656"/>
      <c r="CP10" s="656"/>
      <c r="CQ10" s="657"/>
      <c r="CR10" s="658">
        <v>361281</v>
      </c>
      <c r="CS10" s="659"/>
      <c r="CT10" s="659"/>
      <c r="CU10" s="659"/>
      <c r="CV10" s="659"/>
      <c r="CW10" s="659"/>
      <c r="CX10" s="659"/>
      <c r="CY10" s="660"/>
      <c r="CZ10" s="684">
        <v>0.4</v>
      </c>
      <c r="DA10" s="684"/>
      <c r="DB10" s="684"/>
      <c r="DC10" s="684"/>
      <c r="DD10" s="664" t="s">
        <v>129</v>
      </c>
      <c r="DE10" s="659"/>
      <c r="DF10" s="659"/>
      <c r="DG10" s="659"/>
      <c r="DH10" s="659"/>
      <c r="DI10" s="659"/>
      <c r="DJ10" s="659"/>
      <c r="DK10" s="659"/>
      <c r="DL10" s="659"/>
      <c r="DM10" s="659"/>
      <c r="DN10" s="659"/>
      <c r="DO10" s="659"/>
      <c r="DP10" s="660"/>
      <c r="DQ10" s="664">
        <v>333295</v>
      </c>
      <c r="DR10" s="659"/>
      <c r="DS10" s="659"/>
      <c r="DT10" s="659"/>
      <c r="DU10" s="659"/>
      <c r="DV10" s="659"/>
      <c r="DW10" s="659"/>
      <c r="DX10" s="659"/>
      <c r="DY10" s="659"/>
      <c r="DZ10" s="659"/>
      <c r="EA10" s="659"/>
      <c r="EB10" s="659"/>
      <c r="EC10" s="694"/>
    </row>
    <row r="11" spans="2:143" ht="11.25" customHeight="1" x14ac:dyDescent="0.15">
      <c r="B11" s="655" t="s">
        <v>253</v>
      </c>
      <c r="C11" s="656"/>
      <c r="D11" s="656"/>
      <c r="E11" s="656"/>
      <c r="F11" s="656"/>
      <c r="G11" s="656"/>
      <c r="H11" s="656"/>
      <c r="I11" s="656"/>
      <c r="J11" s="656"/>
      <c r="K11" s="656"/>
      <c r="L11" s="656"/>
      <c r="M11" s="656"/>
      <c r="N11" s="656"/>
      <c r="O11" s="656"/>
      <c r="P11" s="656"/>
      <c r="Q11" s="657"/>
      <c r="R11" s="658">
        <v>4468009</v>
      </c>
      <c r="S11" s="659"/>
      <c r="T11" s="659"/>
      <c r="U11" s="659"/>
      <c r="V11" s="659"/>
      <c r="W11" s="659"/>
      <c r="X11" s="659"/>
      <c r="Y11" s="660"/>
      <c r="Z11" s="661">
        <v>5.2</v>
      </c>
      <c r="AA11" s="662"/>
      <c r="AB11" s="662"/>
      <c r="AC11" s="663"/>
      <c r="AD11" s="664">
        <v>4468009</v>
      </c>
      <c r="AE11" s="659"/>
      <c r="AF11" s="659"/>
      <c r="AG11" s="659"/>
      <c r="AH11" s="659"/>
      <c r="AI11" s="659"/>
      <c r="AJ11" s="659"/>
      <c r="AK11" s="660"/>
      <c r="AL11" s="661">
        <v>10.9</v>
      </c>
      <c r="AM11" s="662"/>
      <c r="AN11" s="662"/>
      <c r="AO11" s="686"/>
      <c r="AP11" s="655" t="s">
        <v>254</v>
      </c>
      <c r="AQ11" s="656"/>
      <c r="AR11" s="656"/>
      <c r="AS11" s="656"/>
      <c r="AT11" s="656"/>
      <c r="AU11" s="656"/>
      <c r="AV11" s="656"/>
      <c r="AW11" s="656"/>
      <c r="AX11" s="656"/>
      <c r="AY11" s="656"/>
      <c r="AZ11" s="656"/>
      <c r="BA11" s="656"/>
      <c r="BB11" s="656"/>
      <c r="BC11" s="656"/>
      <c r="BD11" s="656"/>
      <c r="BE11" s="656"/>
      <c r="BF11" s="657"/>
      <c r="BG11" s="658">
        <v>791277</v>
      </c>
      <c r="BH11" s="659"/>
      <c r="BI11" s="659"/>
      <c r="BJ11" s="659"/>
      <c r="BK11" s="659"/>
      <c r="BL11" s="659"/>
      <c r="BM11" s="659"/>
      <c r="BN11" s="660"/>
      <c r="BO11" s="684">
        <v>2.4</v>
      </c>
      <c r="BP11" s="684"/>
      <c r="BQ11" s="684"/>
      <c r="BR11" s="684"/>
      <c r="BS11" s="685">
        <v>140604</v>
      </c>
      <c r="BT11" s="685"/>
      <c r="BU11" s="685"/>
      <c r="BV11" s="685"/>
      <c r="BW11" s="685"/>
      <c r="BX11" s="685"/>
      <c r="BY11" s="685"/>
      <c r="BZ11" s="685"/>
      <c r="CA11" s="685"/>
      <c r="CB11" s="730"/>
      <c r="CD11" s="655" t="s">
        <v>255</v>
      </c>
      <c r="CE11" s="656"/>
      <c r="CF11" s="656"/>
      <c r="CG11" s="656"/>
      <c r="CH11" s="656"/>
      <c r="CI11" s="656"/>
      <c r="CJ11" s="656"/>
      <c r="CK11" s="656"/>
      <c r="CL11" s="656"/>
      <c r="CM11" s="656"/>
      <c r="CN11" s="656"/>
      <c r="CO11" s="656"/>
      <c r="CP11" s="656"/>
      <c r="CQ11" s="657"/>
      <c r="CR11" s="658">
        <v>80499</v>
      </c>
      <c r="CS11" s="659"/>
      <c r="CT11" s="659"/>
      <c r="CU11" s="659"/>
      <c r="CV11" s="659"/>
      <c r="CW11" s="659"/>
      <c r="CX11" s="659"/>
      <c r="CY11" s="660"/>
      <c r="CZ11" s="684">
        <v>0.1</v>
      </c>
      <c r="DA11" s="684"/>
      <c r="DB11" s="684"/>
      <c r="DC11" s="684"/>
      <c r="DD11" s="664">
        <v>16395</v>
      </c>
      <c r="DE11" s="659"/>
      <c r="DF11" s="659"/>
      <c r="DG11" s="659"/>
      <c r="DH11" s="659"/>
      <c r="DI11" s="659"/>
      <c r="DJ11" s="659"/>
      <c r="DK11" s="659"/>
      <c r="DL11" s="659"/>
      <c r="DM11" s="659"/>
      <c r="DN11" s="659"/>
      <c r="DO11" s="659"/>
      <c r="DP11" s="660"/>
      <c r="DQ11" s="664">
        <v>63312</v>
      </c>
      <c r="DR11" s="659"/>
      <c r="DS11" s="659"/>
      <c r="DT11" s="659"/>
      <c r="DU11" s="659"/>
      <c r="DV11" s="659"/>
      <c r="DW11" s="659"/>
      <c r="DX11" s="659"/>
      <c r="DY11" s="659"/>
      <c r="DZ11" s="659"/>
      <c r="EA11" s="659"/>
      <c r="EB11" s="659"/>
      <c r="EC11" s="694"/>
    </row>
    <row r="12" spans="2:143" ht="11.25" customHeight="1" x14ac:dyDescent="0.15">
      <c r="B12" s="655" t="s">
        <v>256</v>
      </c>
      <c r="C12" s="656"/>
      <c r="D12" s="656"/>
      <c r="E12" s="656"/>
      <c r="F12" s="656"/>
      <c r="G12" s="656"/>
      <c r="H12" s="656"/>
      <c r="I12" s="656"/>
      <c r="J12" s="656"/>
      <c r="K12" s="656"/>
      <c r="L12" s="656"/>
      <c r="M12" s="656"/>
      <c r="N12" s="656"/>
      <c r="O12" s="656"/>
      <c r="P12" s="656"/>
      <c r="Q12" s="657"/>
      <c r="R12" s="658" t="s">
        <v>129</v>
      </c>
      <c r="S12" s="659"/>
      <c r="T12" s="659"/>
      <c r="U12" s="659"/>
      <c r="V12" s="659"/>
      <c r="W12" s="659"/>
      <c r="X12" s="659"/>
      <c r="Y12" s="660"/>
      <c r="Z12" s="684" t="s">
        <v>129</v>
      </c>
      <c r="AA12" s="684"/>
      <c r="AB12" s="684"/>
      <c r="AC12" s="684"/>
      <c r="AD12" s="685" t="s">
        <v>129</v>
      </c>
      <c r="AE12" s="685"/>
      <c r="AF12" s="685"/>
      <c r="AG12" s="685"/>
      <c r="AH12" s="685"/>
      <c r="AI12" s="685"/>
      <c r="AJ12" s="685"/>
      <c r="AK12" s="685"/>
      <c r="AL12" s="661" t="s">
        <v>129</v>
      </c>
      <c r="AM12" s="662"/>
      <c r="AN12" s="662"/>
      <c r="AO12" s="686"/>
      <c r="AP12" s="655" t="s">
        <v>257</v>
      </c>
      <c r="AQ12" s="656"/>
      <c r="AR12" s="656"/>
      <c r="AS12" s="656"/>
      <c r="AT12" s="656"/>
      <c r="AU12" s="656"/>
      <c r="AV12" s="656"/>
      <c r="AW12" s="656"/>
      <c r="AX12" s="656"/>
      <c r="AY12" s="656"/>
      <c r="AZ12" s="656"/>
      <c r="BA12" s="656"/>
      <c r="BB12" s="656"/>
      <c r="BC12" s="656"/>
      <c r="BD12" s="656"/>
      <c r="BE12" s="656"/>
      <c r="BF12" s="657"/>
      <c r="BG12" s="658">
        <v>12307407</v>
      </c>
      <c r="BH12" s="659"/>
      <c r="BI12" s="659"/>
      <c r="BJ12" s="659"/>
      <c r="BK12" s="659"/>
      <c r="BL12" s="659"/>
      <c r="BM12" s="659"/>
      <c r="BN12" s="660"/>
      <c r="BO12" s="684">
        <v>37.4</v>
      </c>
      <c r="BP12" s="684"/>
      <c r="BQ12" s="684"/>
      <c r="BR12" s="684"/>
      <c r="BS12" s="685" t="s">
        <v>129</v>
      </c>
      <c r="BT12" s="685"/>
      <c r="BU12" s="685"/>
      <c r="BV12" s="685"/>
      <c r="BW12" s="685"/>
      <c r="BX12" s="685"/>
      <c r="BY12" s="685"/>
      <c r="BZ12" s="685"/>
      <c r="CA12" s="685"/>
      <c r="CB12" s="730"/>
      <c r="CD12" s="655" t="s">
        <v>258</v>
      </c>
      <c r="CE12" s="656"/>
      <c r="CF12" s="656"/>
      <c r="CG12" s="656"/>
      <c r="CH12" s="656"/>
      <c r="CI12" s="656"/>
      <c r="CJ12" s="656"/>
      <c r="CK12" s="656"/>
      <c r="CL12" s="656"/>
      <c r="CM12" s="656"/>
      <c r="CN12" s="656"/>
      <c r="CO12" s="656"/>
      <c r="CP12" s="656"/>
      <c r="CQ12" s="657"/>
      <c r="CR12" s="658">
        <v>692084</v>
      </c>
      <c r="CS12" s="659"/>
      <c r="CT12" s="659"/>
      <c r="CU12" s="659"/>
      <c r="CV12" s="659"/>
      <c r="CW12" s="659"/>
      <c r="CX12" s="659"/>
      <c r="CY12" s="660"/>
      <c r="CZ12" s="684">
        <v>0.9</v>
      </c>
      <c r="DA12" s="684"/>
      <c r="DB12" s="684"/>
      <c r="DC12" s="684"/>
      <c r="DD12" s="664">
        <v>1280</v>
      </c>
      <c r="DE12" s="659"/>
      <c r="DF12" s="659"/>
      <c r="DG12" s="659"/>
      <c r="DH12" s="659"/>
      <c r="DI12" s="659"/>
      <c r="DJ12" s="659"/>
      <c r="DK12" s="659"/>
      <c r="DL12" s="659"/>
      <c r="DM12" s="659"/>
      <c r="DN12" s="659"/>
      <c r="DO12" s="659"/>
      <c r="DP12" s="660"/>
      <c r="DQ12" s="664">
        <v>150562</v>
      </c>
      <c r="DR12" s="659"/>
      <c r="DS12" s="659"/>
      <c r="DT12" s="659"/>
      <c r="DU12" s="659"/>
      <c r="DV12" s="659"/>
      <c r="DW12" s="659"/>
      <c r="DX12" s="659"/>
      <c r="DY12" s="659"/>
      <c r="DZ12" s="659"/>
      <c r="EA12" s="659"/>
      <c r="EB12" s="659"/>
      <c r="EC12" s="694"/>
    </row>
    <row r="13" spans="2:143" ht="11.25" customHeight="1" x14ac:dyDescent="0.15">
      <c r="B13" s="655" t="s">
        <v>259</v>
      </c>
      <c r="C13" s="656"/>
      <c r="D13" s="656"/>
      <c r="E13" s="656"/>
      <c r="F13" s="656"/>
      <c r="G13" s="656"/>
      <c r="H13" s="656"/>
      <c r="I13" s="656"/>
      <c r="J13" s="656"/>
      <c r="K13" s="656"/>
      <c r="L13" s="656"/>
      <c r="M13" s="656"/>
      <c r="N13" s="656"/>
      <c r="O13" s="656"/>
      <c r="P13" s="656"/>
      <c r="Q13" s="657"/>
      <c r="R13" s="658" t="s">
        <v>129</v>
      </c>
      <c r="S13" s="659"/>
      <c r="T13" s="659"/>
      <c r="U13" s="659"/>
      <c r="V13" s="659"/>
      <c r="W13" s="659"/>
      <c r="X13" s="659"/>
      <c r="Y13" s="660"/>
      <c r="Z13" s="684" t="s">
        <v>129</v>
      </c>
      <c r="AA13" s="684"/>
      <c r="AB13" s="684"/>
      <c r="AC13" s="684"/>
      <c r="AD13" s="685" t="s">
        <v>129</v>
      </c>
      <c r="AE13" s="685"/>
      <c r="AF13" s="685"/>
      <c r="AG13" s="685"/>
      <c r="AH13" s="685"/>
      <c r="AI13" s="685"/>
      <c r="AJ13" s="685"/>
      <c r="AK13" s="685"/>
      <c r="AL13" s="661" t="s">
        <v>129</v>
      </c>
      <c r="AM13" s="662"/>
      <c r="AN13" s="662"/>
      <c r="AO13" s="686"/>
      <c r="AP13" s="655" t="s">
        <v>260</v>
      </c>
      <c r="AQ13" s="656"/>
      <c r="AR13" s="656"/>
      <c r="AS13" s="656"/>
      <c r="AT13" s="656"/>
      <c r="AU13" s="656"/>
      <c r="AV13" s="656"/>
      <c r="AW13" s="656"/>
      <c r="AX13" s="656"/>
      <c r="AY13" s="656"/>
      <c r="AZ13" s="656"/>
      <c r="BA13" s="656"/>
      <c r="BB13" s="656"/>
      <c r="BC13" s="656"/>
      <c r="BD13" s="656"/>
      <c r="BE13" s="656"/>
      <c r="BF13" s="657"/>
      <c r="BG13" s="658">
        <v>11908016</v>
      </c>
      <c r="BH13" s="659"/>
      <c r="BI13" s="659"/>
      <c r="BJ13" s="659"/>
      <c r="BK13" s="659"/>
      <c r="BL13" s="659"/>
      <c r="BM13" s="659"/>
      <c r="BN13" s="660"/>
      <c r="BO13" s="684">
        <v>36.200000000000003</v>
      </c>
      <c r="BP13" s="684"/>
      <c r="BQ13" s="684"/>
      <c r="BR13" s="684"/>
      <c r="BS13" s="685" t="s">
        <v>129</v>
      </c>
      <c r="BT13" s="685"/>
      <c r="BU13" s="685"/>
      <c r="BV13" s="685"/>
      <c r="BW13" s="685"/>
      <c r="BX13" s="685"/>
      <c r="BY13" s="685"/>
      <c r="BZ13" s="685"/>
      <c r="CA13" s="685"/>
      <c r="CB13" s="730"/>
      <c r="CD13" s="655" t="s">
        <v>261</v>
      </c>
      <c r="CE13" s="656"/>
      <c r="CF13" s="656"/>
      <c r="CG13" s="656"/>
      <c r="CH13" s="656"/>
      <c r="CI13" s="656"/>
      <c r="CJ13" s="656"/>
      <c r="CK13" s="656"/>
      <c r="CL13" s="656"/>
      <c r="CM13" s="656"/>
      <c r="CN13" s="656"/>
      <c r="CO13" s="656"/>
      <c r="CP13" s="656"/>
      <c r="CQ13" s="657"/>
      <c r="CR13" s="658">
        <v>4332903</v>
      </c>
      <c r="CS13" s="659"/>
      <c r="CT13" s="659"/>
      <c r="CU13" s="659"/>
      <c r="CV13" s="659"/>
      <c r="CW13" s="659"/>
      <c r="CX13" s="659"/>
      <c r="CY13" s="660"/>
      <c r="CZ13" s="684">
        <v>5.4</v>
      </c>
      <c r="DA13" s="684"/>
      <c r="DB13" s="684"/>
      <c r="DC13" s="684"/>
      <c r="DD13" s="664">
        <v>1529720</v>
      </c>
      <c r="DE13" s="659"/>
      <c r="DF13" s="659"/>
      <c r="DG13" s="659"/>
      <c r="DH13" s="659"/>
      <c r="DI13" s="659"/>
      <c r="DJ13" s="659"/>
      <c r="DK13" s="659"/>
      <c r="DL13" s="659"/>
      <c r="DM13" s="659"/>
      <c r="DN13" s="659"/>
      <c r="DO13" s="659"/>
      <c r="DP13" s="660"/>
      <c r="DQ13" s="664">
        <v>2967195</v>
      </c>
      <c r="DR13" s="659"/>
      <c r="DS13" s="659"/>
      <c r="DT13" s="659"/>
      <c r="DU13" s="659"/>
      <c r="DV13" s="659"/>
      <c r="DW13" s="659"/>
      <c r="DX13" s="659"/>
      <c r="DY13" s="659"/>
      <c r="DZ13" s="659"/>
      <c r="EA13" s="659"/>
      <c r="EB13" s="659"/>
      <c r="EC13" s="694"/>
    </row>
    <row r="14" spans="2:143" ht="11.25" customHeight="1" x14ac:dyDescent="0.15">
      <c r="B14" s="655" t="s">
        <v>262</v>
      </c>
      <c r="C14" s="656"/>
      <c r="D14" s="656"/>
      <c r="E14" s="656"/>
      <c r="F14" s="656"/>
      <c r="G14" s="656"/>
      <c r="H14" s="656"/>
      <c r="I14" s="656"/>
      <c r="J14" s="656"/>
      <c r="K14" s="656"/>
      <c r="L14" s="656"/>
      <c r="M14" s="656"/>
      <c r="N14" s="656"/>
      <c r="O14" s="656"/>
      <c r="P14" s="656"/>
      <c r="Q14" s="657"/>
      <c r="R14" s="658">
        <v>1</v>
      </c>
      <c r="S14" s="659"/>
      <c r="T14" s="659"/>
      <c r="U14" s="659"/>
      <c r="V14" s="659"/>
      <c r="W14" s="659"/>
      <c r="X14" s="659"/>
      <c r="Y14" s="660"/>
      <c r="Z14" s="684">
        <v>0</v>
      </c>
      <c r="AA14" s="684"/>
      <c r="AB14" s="684"/>
      <c r="AC14" s="684"/>
      <c r="AD14" s="685">
        <v>1</v>
      </c>
      <c r="AE14" s="685"/>
      <c r="AF14" s="685"/>
      <c r="AG14" s="685"/>
      <c r="AH14" s="685"/>
      <c r="AI14" s="685"/>
      <c r="AJ14" s="685"/>
      <c r="AK14" s="685"/>
      <c r="AL14" s="661">
        <v>0</v>
      </c>
      <c r="AM14" s="662"/>
      <c r="AN14" s="662"/>
      <c r="AO14" s="686"/>
      <c r="AP14" s="655" t="s">
        <v>263</v>
      </c>
      <c r="AQ14" s="656"/>
      <c r="AR14" s="656"/>
      <c r="AS14" s="656"/>
      <c r="AT14" s="656"/>
      <c r="AU14" s="656"/>
      <c r="AV14" s="656"/>
      <c r="AW14" s="656"/>
      <c r="AX14" s="656"/>
      <c r="AY14" s="656"/>
      <c r="AZ14" s="656"/>
      <c r="BA14" s="656"/>
      <c r="BB14" s="656"/>
      <c r="BC14" s="656"/>
      <c r="BD14" s="656"/>
      <c r="BE14" s="656"/>
      <c r="BF14" s="657"/>
      <c r="BG14" s="658">
        <v>136939</v>
      </c>
      <c r="BH14" s="659"/>
      <c r="BI14" s="659"/>
      <c r="BJ14" s="659"/>
      <c r="BK14" s="659"/>
      <c r="BL14" s="659"/>
      <c r="BM14" s="659"/>
      <c r="BN14" s="660"/>
      <c r="BO14" s="684">
        <v>0.4</v>
      </c>
      <c r="BP14" s="684"/>
      <c r="BQ14" s="684"/>
      <c r="BR14" s="684"/>
      <c r="BS14" s="685" t="s">
        <v>129</v>
      </c>
      <c r="BT14" s="685"/>
      <c r="BU14" s="685"/>
      <c r="BV14" s="685"/>
      <c r="BW14" s="685"/>
      <c r="BX14" s="685"/>
      <c r="BY14" s="685"/>
      <c r="BZ14" s="685"/>
      <c r="CA14" s="685"/>
      <c r="CB14" s="730"/>
      <c r="CD14" s="655" t="s">
        <v>264</v>
      </c>
      <c r="CE14" s="656"/>
      <c r="CF14" s="656"/>
      <c r="CG14" s="656"/>
      <c r="CH14" s="656"/>
      <c r="CI14" s="656"/>
      <c r="CJ14" s="656"/>
      <c r="CK14" s="656"/>
      <c r="CL14" s="656"/>
      <c r="CM14" s="656"/>
      <c r="CN14" s="656"/>
      <c r="CO14" s="656"/>
      <c r="CP14" s="656"/>
      <c r="CQ14" s="657"/>
      <c r="CR14" s="658">
        <v>2450534</v>
      </c>
      <c r="CS14" s="659"/>
      <c r="CT14" s="659"/>
      <c r="CU14" s="659"/>
      <c r="CV14" s="659"/>
      <c r="CW14" s="659"/>
      <c r="CX14" s="659"/>
      <c r="CY14" s="660"/>
      <c r="CZ14" s="684">
        <v>3.1</v>
      </c>
      <c r="DA14" s="684"/>
      <c r="DB14" s="684"/>
      <c r="DC14" s="684"/>
      <c r="DD14" s="664">
        <v>60255</v>
      </c>
      <c r="DE14" s="659"/>
      <c r="DF14" s="659"/>
      <c r="DG14" s="659"/>
      <c r="DH14" s="659"/>
      <c r="DI14" s="659"/>
      <c r="DJ14" s="659"/>
      <c r="DK14" s="659"/>
      <c r="DL14" s="659"/>
      <c r="DM14" s="659"/>
      <c r="DN14" s="659"/>
      <c r="DO14" s="659"/>
      <c r="DP14" s="660"/>
      <c r="DQ14" s="664">
        <v>1832397</v>
      </c>
      <c r="DR14" s="659"/>
      <c r="DS14" s="659"/>
      <c r="DT14" s="659"/>
      <c r="DU14" s="659"/>
      <c r="DV14" s="659"/>
      <c r="DW14" s="659"/>
      <c r="DX14" s="659"/>
      <c r="DY14" s="659"/>
      <c r="DZ14" s="659"/>
      <c r="EA14" s="659"/>
      <c r="EB14" s="659"/>
      <c r="EC14" s="694"/>
    </row>
    <row r="15" spans="2:143" ht="11.25" customHeight="1" x14ac:dyDescent="0.15">
      <c r="B15" s="655" t="s">
        <v>265</v>
      </c>
      <c r="C15" s="656"/>
      <c r="D15" s="656"/>
      <c r="E15" s="656"/>
      <c r="F15" s="656"/>
      <c r="G15" s="656"/>
      <c r="H15" s="656"/>
      <c r="I15" s="656"/>
      <c r="J15" s="656"/>
      <c r="K15" s="656"/>
      <c r="L15" s="656"/>
      <c r="M15" s="656"/>
      <c r="N15" s="656"/>
      <c r="O15" s="656"/>
      <c r="P15" s="656"/>
      <c r="Q15" s="657"/>
      <c r="R15" s="658" t="s">
        <v>129</v>
      </c>
      <c r="S15" s="659"/>
      <c r="T15" s="659"/>
      <c r="U15" s="659"/>
      <c r="V15" s="659"/>
      <c r="W15" s="659"/>
      <c r="X15" s="659"/>
      <c r="Y15" s="660"/>
      <c r="Z15" s="684" t="s">
        <v>129</v>
      </c>
      <c r="AA15" s="684"/>
      <c r="AB15" s="684"/>
      <c r="AC15" s="684"/>
      <c r="AD15" s="685" t="s">
        <v>129</v>
      </c>
      <c r="AE15" s="685"/>
      <c r="AF15" s="685"/>
      <c r="AG15" s="685"/>
      <c r="AH15" s="685"/>
      <c r="AI15" s="685"/>
      <c r="AJ15" s="685"/>
      <c r="AK15" s="685"/>
      <c r="AL15" s="661" t="s">
        <v>129</v>
      </c>
      <c r="AM15" s="662"/>
      <c r="AN15" s="662"/>
      <c r="AO15" s="686"/>
      <c r="AP15" s="655" t="s">
        <v>266</v>
      </c>
      <c r="AQ15" s="656"/>
      <c r="AR15" s="656"/>
      <c r="AS15" s="656"/>
      <c r="AT15" s="656"/>
      <c r="AU15" s="656"/>
      <c r="AV15" s="656"/>
      <c r="AW15" s="656"/>
      <c r="AX15" s="656"/>
      <c r="AY15" s="656"/>
      <c r="AZ15" s="656"/>
      <c r="BA15" s="656"/>
      <c r="BB15" s="656"/>
      <c r="BC15" s="656"/>
      <c r="BD15" s="656"/>
      <c r="BE15" s="656"/>
      <c r="BF15" s="657"/>
      <c r="BG15" s="658">
        <v>1030556</v>
      </c>
      <c r="BH15" s="659"/>
      <c r="BI15" s="659"/>
      <c r="BJ15" s="659"/>
      <c r="BK15" s="659"/>
      <c r="BL15" s="659"/>
      <c r="BM15" s="659"/>
      <c r="BN15" s="660"/>
      <c r="BO15" s="684">
        <v>3.1</v>
      </c>
      <c r="BP15" s="684"/>
      <c r="BQ15" s="684"/>
      <c r="BR15" s="684"/>
      <c r="BS15" s="685" t="s">
        <v>129</v>
      </c>
      <c r="BT15" s="685"/>
      <c r="BU15" s="685"/>
      <c r="BV15" s="685"/>
      <c r="BW15" s="685"/>
      <c r="BX15" s="685"/>
      <c r="BY15" s="685"/>
      <c r="BZ15" s="685"/>
      <c r="CA15" s="685"/>
      <c r="CB15" s="730"/>
      <c r="CD15" s="655" t="s">
        <v>267</v>
      </c>
      <c r="CE15" s="656"/>
      <c r="CF15" s="656"/>
      <c r="CG15" s="656"/>
      <c r="CH15" s="656"/>
      <c r="CI15" s="656"/>
      <c r="CJ15" s="656"/>
      <c r="CK15" s="656"/>
      <c r="CL15" s="656"/>
      <c r="CM15" s="656"/>
      <c r="CN15" s="656"/>
      <c r="CO15" s="656"/>
      <c r="CP15" s="656"/>
      <c r="CQ15" s="657"/>
      <c r="CR15" s="658">
        <v>8239167</v>
      </c>
      <c r="CS15" s="659"/>
      <c r="CT15" s="659"/>
      <c r="CU15" s="659"/>
      <c r="CV15" s="659"/>
      <c r="CW15" s="659"/>
      <c r="CX15" s="659"/>
      <c r="CY15" s="660"/>
      <c r="CZ15" s="684">
        <v>10.3</v>
      </c>
      <c r="DA15" s="684"/>
      <c r="DB15" s="684"/>
      <c r="DC15" s="684"/>
      <c r="DD15" s="664">
        <v>1613185</v>
      </c>
      <c r="DE15" s="659"/>
      <c r="DF15" s="659"/>
      <c r="DG15" s="659"/>
      <c r="DH15" s="659"/>
      <c r="DI15" s="659"/>
      <c r="DJ15" s="659"/>
      <c r="DK15" s="659"/>
      <c r="DL15" s="659"/>
      <c r="DM15" s="659"/>
      <c r="DN15" s="659"/>
      <c r="DO15" s="659"/>
      <c r="DP15" s="660"/>
      <c r="DQ15" s="664">
        <v>5575613</v>
      </c>
      <c r="DR15" s="659"/>
      <c r="DS15" s="659"/>
      <c r="DT15" s="659"/>
      <c r="DU15" s="659"/>
      <c r="DV15" s="659"/>
      <c r="DW15" s="659"/>
      <c r="DX15" s="659"/>
      <c r="DY15" s="659"/>
      <c r="DZ15" s="659"/>
      <c r="EA15" s="659"/>
      <c r="EB15" s="659"/>
      <c r="EC15" s="694"/>
    </row>
    <row r="16" spans="2:143" ht="11.25" customHeight="1" x14ac:dyDescent="0.15">
      <c r="B16" s="655" t="s">
        <v>268</v>
      </c>
      <c r="C16" s="656"/>
      <c r="D16" s="656"/>
      <c r="E16" s="656"/>
      <c r="F16" s="656"/>
      <c r="G16" s="656"/>
      <c r="H16" s="656"/>
      <c r="I16" s="656"/>
      <c r="J16" s="656"/>
      <c r="K16" s="656"/>
      <c r="L16" s="656"/>
      <c r="M16" s="656"/>
      <c r="N16" s="656"/>
      <c r="O16" s="656"/>
      <c r="P16" s="656"/>
      <c r="Q16" s="657"/>
      <c r="R16" s="658">
        <v>61901</v>
      </c>
      <c r="S16" s="659"/>
      <c r="T16" s="659"/>
      <c r="U16" s="659"/>
      <c r="V16" s="659"/>
      <c r="W16" s="659"/>
      <c r="X16" s="659"/>
      <c r="Y16" s="660"/>
      <c r="Z16" s="684">
        <v>0.1</v>
      </c>
      <c r="AA16" s="684"/>
      <c r="AB16" s="684"/>
      <c r="AC16" s="684"/>
      <c r="AD16" s="685">
        <v>61901</v>
      </c>
      <c r="AE16" s="685"/>
      <c r="AF16" s="685"/>
      <c r="AG16" s="685"/>
      <c r="AH16" s="685"/>
      <c r="AI16" s="685"/>
      <c r="AJ16" s="685"/>
      <c r="AK16" s="685"/>
      <c r="AL16" s="661">
        <v>0.2</v>
      </c>
      <c r="AM16" s="662"/>
      <c r="AN16" s="662"/>
      <c r="AO16" s="686"/>
      <c r="AP16" s="655" t="s">
        <v>269</v>
      </c>
      <c r="AQ16" s="656"/>
      <c r="AR16" s="656"/>
      <c r="AS16" s="656"/>
      <c r="AT16" s="656"/>
      <c r="AU16" s="656"/>
      <c r="AV16" s="656"/>
      <c r="AW16" s="656"/>
      <c r="AX16" s="656"/>
      <c r="AY16" s="656"/>
      <c r="AZ16" s="656"/>
      <c r="BA16" s="656"/>
      <c r="BB16" s="656"/>
      <c r="BC16" s="656"/>
      <c r="BD16" s="656"/>
      <c r="BE16" s="656"/>
      <c r="BF16" s="657"/>
      <c r="BG16" s="658" t="s">
        <v>129</v>
      </c>
      <c r="BH16" s="659"/>
      <c r="BI16" s="659"/>
      <c r="BJ16" s="659"/>
      <c r="BK16" s="659"/>
      <c r="BL16" s="659"/>
      <c r="BM16" s="659"/>
      <c r="BN16" s="660"/>
      <c r="BO16" s="684" t="s">
        <v>129</v>
      </c>
      <c r="BP16" s="684"/>
      <c r="BQ16" s="684"/>
      <c r="BR16" s="684"/>
      <c r="BS16" s="685" t="s">
        <v>129</v>
      </c>
      <c r="BT16" s="685"/>
      <c r="BU16" s="685"/>
      <c r="BV16" s="685"/>
      <c r="BW16" s="685"/>
      <c r="BX16" s="685"/>
      <c r="BY16" s="685"/>
      <c r="BZ16" s="685"/>
      <c r="CA16" s="685"/>
      <c r="CB16" s="730"/>
      <c r="CD16" s="655" t="s">
        <v>270</v>
      </c>
      <c r="CE16" s="656"/>
      <c r="CF16" s="656"/>
      <c r="CG16" s="656"/>
      <c r="CH16" s="656"/>
      <c r="CI16" s="656"/>
      <c r="CJ16" s="656"/>
      <c r="CK16" s="656"/>
      <c r="CL16" s="656"/>
      <c r="CM16" s="656"/>
      <c r="CN16" s="656"/>
      <c r="CO16" s="656"/>
      <c r="CP16" s="656"/>
      <c r="CQ16" s="657"/>
      <c r="CR16" s="658" t="s">
        <v>129</v>
      </c>
      <c r="CS16" s="659"/>
      <c r="CT16" s="659"/>
      <c r="CU16" s="659"/>
      <c r="CV16" s="659"/>
      <c r="CW16" s="659"/>
      <c r="CX16" s="659"/>
      <c r="CY16" s="660"/>
      <c r="CZ16" s="684" t="s">
        <v>129</v>
      </c>
      <c r="DA16" s="684"/>
      <c r="DB16" s="684"/>
      <c r="DC16" s="684"/>
      <c r="DD16" s="664" t="s">
        <v>129</v>
      </c>
      <c r="DE16" s="659"/>
      <c r="DF16" s="659"/>
      <c r="DG16" s="659"/>
      <c r="DH16" s="659"/>
      <c r="DI16" s="659"/>
      <c r="DJ16" s="659"/>
      <c r="DK16" s="659"/>
      <c r="DL16" s="659"/>
      <c r="DM16" s="659"/>
      <c r="DN16" s="659"/>
      <c r="DO16" s="659"/>
      <c r="DP16" s="660"/>
      <c r="DQ16" s="664" t="s">
        <v>129</v>
      </c>
      <c r="DR16" s="659"/>
      <c r="DS16" s="659"/>
      <c r="DT16" s="659"/>
      <c r="DU16" s="659"/>
      <c r="DV16" s="659"/>
      <c r="DW16" s="659"/>
      <c r="DX16" s="659"/>
      <c r="DY16" s="659"/>
      <c r="DZ16" s="659"/>
      <c r="EA16" s="659"/>
      <c r="EB16" s="659"/>
      <c r="EC16" s="694"/>
    </row>
    <row r="17" spans="2:133" ht="11.25" customHeight="1" x14ac:dyDescent="0.15">
      <c r="B17" s="655" t="s">
        <v>271</v>
      </c>
      <c r="C17" s="656"/>
      <c r="D17" s="656"/>
      <c r="E17" s="656"/>
      <c r="F17" s="656"/>
      <c r="G17" s="656"/>
      <c r="H17" s="656"/>
      <c r="I17" s="656"/>
      <c r="J17" s="656"/>
      <c r="K17" s="656"/>
      <c r="L17" s="656"/>
      <c r="M17" s="656"/>
      <c r="N17" s="656"/>
      <c r="O17" s="656"/>
      <c r="P17" s="656"/>
      <c r="Q17" s="657"/>
      <c r="R17" s="658">
        <v>266461</v>
      </c>
      <c r="S17" s="659"/>
      <c r="T17" s="659"/>
      <c r="U17" s="659"/>
      <c r="V17" s="659"/>
      <c r="W17" s="659"/>
      <c r="X17" s="659"/>
      <c r="Y17" s="660"/>
      <c r="Z17" s="684">
        <v>0.3</v>
      </c>
      <c r="AA17" s="684"/>
      <c r="AB17" s="684"/>
      <c r="AC17" s="684"/>
      <c r="AD17" s="685">
        <v>266461</v>
      </c>
      <c r="AE17" s="685"/>
      <c r="AF17" s="685"/>
      <c r="AG17" s="685"/>
      <c r="AH17" s="685"/>
      <c r="AI17" s="685"/>
      <c r="AJ17" s="685"/>
      <c r="AK17" s="685"/>
      <c r="AL17" s="661">
        <v>0.6</v>
      </c>
      <c r="AM17" s="662"/>
      <c r="AN17" s="662"/>
      <c r="AO17" s="686"/>
      <c r="AP17" s="655" t="s">
        <v>272</v>
      </c>
      <c r="AQ17" s="656"/>
      <c r="AR17" s="656"/>
      <c r="AS17" s="656"/>
      <c r="AT17" s="656"/>
      <c r="AU17" s="656"/>
      <c r="AV17" s="656"/>
      <c r="AW17" s="656"/>
      <c r="AX17" s="656"/>
      <c r="AY17" s="656"/>
      <c r="AZ17" s="656"/>
      <c r="BA17" s="656"/>
      <c r="BB17" s="656"/>
      <c r="BC17" s="656"/>
      <c r="BD17" s="656"/>
      <c r="BE17" s="656"/>
      <c r="BF17" s="657"/>
      <c r="BG17" s="658" t="s">
        <v>129</v>
      </c>
      <c r="BH17" s="659"/>
      <c r="BI17" s="659"/>
      <c r="BJ17" s="659"/>
      <c r="BK17" s="659"/>
      <c r="BL17" s="659"/>
      <c r="BM17" s="659"/>
      <c r="BN17" s="660"/>
      <c r="BO17" s="684" t="s">
        <v>129</v>
      </c>
      <c r="BP17" s="684"/>
      <c r="BQ17" s="684"/>
      <c r="BR17" s="684"/>
      <c r="BS17" s="685" t="s">
        <v>129</v>
      </c>
      <c r="BT17" s="685"/>
      <c r="BU17" s="685"/>
      <c r="BV17" s="685"/>
      <c r="BW17" s="685"/>
      <c r="BX17" s="685"/>
      <c r="BY17" s="685"/>
      <c r="BZ17" s="685"/>
      <c r="CA17" s="685"/>
      <c r="CB17" s="730"/>
      <c r="CD17" s="655" t="s">
        <v>273</v>
      </c>
      <c r="CE17" s="656"/>
      <c r="CF17" s="656"/>
      <c r="CG17" s="656"/>
      <c r="CH17" s="656"/>
      <c r="CI17" s="656"/>
      <c r="CJ17" s="656"/>
      <c r="CK17" s="656"/>
      <c r="CL17" s="656"/>
      <c r="CM17" s="656"/>
      <c r="CN17" s="656"/>
      <c r="CO17" s="656"/>
      <c r="CP17" s="656"/>
      <c r="CQ17" s="657"/>
      <c r="CR17" s="658">
        <v>4744283</v>
      </c>
      <c r="CS17" s="659"/>
      <c r="CT17" s="659"/>
      <c r="CU17" s="659"/>
      <c r="CV17" s="659"/>
      <c r="CW17" s="659"/>
      <c r="CX17" s="659"/>
      <c r="CY17" s="660"/>
      <c r="CZ17" s="684">
        <v>5.9</v>
      </c>
      <c r="DA17" s="684"/>
      <c r="DB17" s="684"/>
      <c r="DC17" s="684"/>
      <c r="DD17" s="664" t="s">
        <v>129</v>
      </c>
      <c r="DE17" s="659"/>
      <c r="DF17" s="659"/>
      <c r="DG17" s="659"/>
      <c r="DH17" s="659"/>
      <c r="DI17" s="659"/>
      <c r="DJ17" s="659"/>
      <c r="DK17" s="659"/>
      <c r="DL17" s="659"/>
      <c r="DM17" s="659"/>
      <c r="DN17" s="659"/>
      <c r="DO17" s="659"/>
      <c r="DP17" s="660"/>
      <c r="DQ17" s="664">
        <v>4621827</v>
      </c>
      <c r="DR17" s="659"/>
      <c r="DS17" s="659"/>
      <c r="DT17" s="659"/>
      <c r="DU17" s="659"/>
      <c r="DV17" s="659"/>
      <c r="DW17" s="659"/>
      <c r="DX17" s="659"/>
      <c r="DY17" s="659"/>
      <c r="DZ17" s="659"/>
      <c r="EA17" s="659"/>
      <c r="EB17" s="659"/>
      <c r="EC17" s="694"/>
    </row>
    <row r="18" spans="2:133" ht="11.25" customHeight="1" x14ac:dyDescent="0.15">
      <c r="B18" s="655" t="s">
        <v>274</v>
      </c>
      <c r="C18" s="656"/>
      <c r="D18" s="656"/>
      <c r="E18" s="656"/>
      <c r="F18" s="656"/>
      <c r="G18" s="656"/>
      <c r="H18" s="656"/>
      <c r="I18" s="656"/>
      <c r="J18" s="656"/>
      <c r="K18" s="656"/>
      <c r="L18" s="656"/>
      <c r="M18" s="656"/>
      <c r="N18" s="656"/>
      <c r="O18" s="656"/>
      <c r="P18" s="656"/>
      <c r="Q18" s="657"/>
      <c r="R18" s="658">
        <v>343478</v>
      </c>
      <c r="S18" s="659"/>
      <c r="T18" s="659"/>
      <c r="U18" s="659"/>
      <c r="V18" s="659"/>
      <c r="W18" s="659"/>
      <c r="X18" s="659"/>
      <c r="Y18" s="660"/>
      <c r="Z18" s="684">
        <v>0.4</v>
      </c>
      <c r="AA18" s="684"/>
      <c r="AB18" s="684"/>
      <c r="AC18" s="684"/>
      <c r="AD18" s="685">
        <v>333124</v>
      </c>
      <c r="AE18" s="685"/>
      <c r="AF18" s="685"/>
      <c r="AG18" s="685"/>
      <c r="AH18" s="685"/>
      <c r="AI18" s="685"/>
      <c r="AJ18" s="685"/>
      <c r="AK18" s="685"/>
      <c r="AL18" s="661">
        <v>0.80000001192092896</v>
      </c>
      <c r="AM18" s="662"/>
      <c r="AN18" s="662"/>
      <c r="AO18" s="686"/>
      <c r="AP18" s="655" t="s">
        <v>275</v>
      </c>
      <c r="AQ18" s="656"/>
      <c r="AR18" s="656"/>
      <c r="AS18" s="656"/>
      <c r="AT18" s="656"/>
      <c r="AU18" s="656"/>
      <c r="AV18" s="656"/>
      <c r="AW18" s="656"/>
      <c r="AX18" s="656"/>
      <c r="AY18" s="656"/>
      <c r="AZ18" s="656"/>
      <c r="BA18" s="656"/>
      <c r="BB18" s="656"/>
      <c r="BC18" s="656"/>
      <c r="BD18" s="656"/>
      <c r="BE18" s="656"/>
      <c r="BF18" s="657"/>
      <c r="BG18" s="658" t="s">
        <v>129</v>
      </c>
      <c r="BH18" s="659"/>
      <c r="BI18" s="659"/>
      <c r="BJ18" s="659"/>
      <c r="BK18" s="659"/>
      <c r="BL18" s="659"/>
      <c r="BM18" s="659"/>
      <c r="BN18" s="660"/>
      <c r="BO18" s="684" t="s">
        <v>129</v>
      </c>
      <c r="BP18" s="684"/>
      <c r="BQ18" s="684"/>
      <c r="BR18" s="684"/>
      <c r="BS18" s="685" t="s">
        <v>129</v>
      </c>
      <c r="BT18" s="685"/>
      <c r="BU18" s="685"/>
      <c r="BV18" s="685"/>
      <c r="BW18" s="685"/>
      <c r="BX18" s="685"/>
      <c r="BY18" s="685"/>
      <c r="BZ18" s="685"/>
      <c r="CA18" s="685"/>
      <c r="CB18" s="730"/>
      <c r="CD18" s="655" t="s">
        <v>276</v>
      </c>
      <c r="CE18" s="656"/>
      <c r="CF18" s="656"/>
      <c r="CG18" s="656"/>
      <c r="CH18" s="656"/>
      <c r="CI18" s="656"/>
      <c r="CJ18" s="656"/>
      <c r="CK18" s="656"/>
      <c r="CL18" s="656"/>
      <c r="CM18" s="656"/>
      <c r="CN18" s="656"/>
      <c r="CO18" s="656"/>
      <c r="CP18" s="656"/>
      <c r="CQ18" s="657"/>
      <c r="CR18" s="658" t="s">
        <v>129</v>
      </c>
      <c r="CS18" s="659"/>
      <c r="CT18" s="659"/>
      <c r="CU18" s="659"/>
      <c r="CV18" s="659"/>
      <c r="CW18" s="659"/>
      <c r="CX18" s="659"/>
      <c r="CY18" s="660"/>
      <c r="CZ18" s="684" t="s">
        <v>129</v>
      </c>
      <c r="DA18" s="684"/>
      <c r="DB18" s="684"/>
      <c r="DC18" s="684"/>
      <c r="DD18" s="664" t="s">
        <v>129</v>
      </c>
      <c r="DE18" s="659"/>
      <c r="DF18" s="659"/>
      <c r="DG18" s="659"/>
      <c r="DH18" s="659"/>
      <c r="DI18" s="659"/>
      <c r="DJ18" s="659"/>
      <c r="DK18" s="659"/>
      <c r="DL18" s="659"/>
      <c r="DM18" s="659"/>
      <c r="DN18" s="659"/>
      <c r="DO18" s="659"/>
      <c r="DP18" s="660"/>
      <c r="DQ18" s="664" t="s">
        <v>129</v>
      </c>
      <c r="DR18" s="659"/>
      <c r="DS18" s="659"/>
      <c r="DT18" s="659"/>
      <c r="DU18" s="659"/>
      <c r="DV18" s="659"/>
      <c r="DW18" s="659"/>
      <c r="DX18" s="659"/>
      <c r="DY18" s="659"/>
      <c r="DZ18" s="659"/>
      <c r="EA18" s="659"/>
      <c r="EB18" s="659"/>
      <c r="EC18" s="694"/>
    </row>
    <row r="19" spans="2:133" ht="11.25" customHeight="1" x14ac:dyDescent="0.15">
      <c r="B19" s="655" t="s">
        <v>277</v>
      </c>
      <c r="C19" s="656"/>
      <c r="D19" s="656"/>
      <c r="E19" s="656"/>
      <c r="F19" s="656"/>
      <c r="G19" s="656"/>
      <c r="H19" s="656"/>
      <c r="I19" s="656"/>
      <c r="J19" s="656"/>
      <c r="K19" s="656"/>
      <c r="L19" s="656"/>
      <c r="M19" s="656"/>
      <c r="N19" s="656"/>
      <c r="O19" s="656"/>
      <c r="P19" s="656"/>
      <c r="Q19" s="657"/>
      <c r="R19" s="658">
        <v>226958</v>
      </c>
      <c r="S19" s="659"/>
      <c r="T19" s="659"/>
      <c r="U19" s="659"/>
      <c r="V19" s="659"/>
      <c r="W19" s="659"/>
      <c r="X19" s="659"/>
      <c r="Y19" s="660"/>
      <c r="Z19" s="684">
        <v>0.3</v>
      </c>
      <c r="AA19" s="684"/>
      <c r="AB19" s="684"/>
      <c r="AC19" s="684"/>
      <c r="AD19" s="685">
        <v>226958</v>
      </c>
      <c r="AE19" s="685"/>
      <c r="AF19" s="685"/>
      <c r="AG19" s="685"/>
      <c r="AH19" s="685"/>
      <c r="AI19" s="685"/>
      <c r="AJ19" s="685"/>
      <c r="AK19" s="685"/>
      <c r="AL19" s="661">
        <v>0.6</v>
      </c>
      <c r="AM19" s="662"/>
      <c r="AN19" s="662"/>
      <c r="AO19" s="686"/>
      <c r="AP19" s="655" t="s">
        <v>278</v>
      </c>
      <c r="AQ19" s="656"/>
      <c r="AR19" s="656"/>
      <c r="AS19" s="656"/>
      <c r="AT19" s="656"/>
      <c r="AU19" s="656"/>
      <c r="AV19" s="656"/>
      <c r="AW19" s="656"/>
      <c r="AX19" s="656"/>
      <c r="AY19" s="656"/>
      <c r="AZ19" s="656"/>
      <c r="BA19" s="656"/>
      <c r="BB19" s="656"/>
      <c r="BC19" s="656"/>
      <c r="BD19" s="656"/>
      <c r="BE19" s="656"/>
      <c r="BF19" s="657"/>
      <c r="BG19" s="658">
        <v>2533818</v>
      </c>
      <c r="BH19" s="659"/>
      <c r="BI19" s="659"/>
      <c r="BJ19" s="659"/>
      <c r="BK19" s="659"/>
      <c r="BL19" s="659"/>
      <c r="BM19" s="659"/>
      <c r="BN19" s="660"/>
      <c r="BO19" s="684">
        <v>7.7</v>
      </c>
      <c r="BP19" s="684"/>
      <c r="BQ19" s="684"/>
      <c r="BR19" s="684"/>
      <c r="BS19" s="685" t="s">
        <v>129</v>
      </c>
      <c r="BT19" s="685"/>
      <c r="BU19" s="685"/>
      <c r="BV19" s="685"/>
      <c r="BW19" s="685"/>
      <c r="BX19" s="685"/>
      <c r="BY19" s="685"/>
      <c r="BZ19" s="685"/>
      <c r="CA19" s="685"/>
      <c r="CB19" s="730"/>
      <c r="CD19" s="655" t="s">
        <v>279</v>
      </c>
      <c r="CE19" s="656"/>
      <c r="CF19" s="656"/>
      <c r="CG19" s="656"/>
      <c r="CH19" s="656"/>
      <c r="CI19" s="656"/>
      <c r="CJ19" s="656"/>
      <c r="CK19" s="656"/>
      <c r="CL19" s="656"/>
      <c r="CM19" s="656"/>
      <c r="CN19" s="656"/>
      <c r="CO19" s="656"/>
      <c r="CP19" s="656"/>
      <c r="CQ19" s="657"/>
      <c r="CR19" s="658" t="s">
        <v>129</v>
      </c>
      <c r="CS19" s="659"/>
      <c r="CT19" s="659"/>
      <c r="CU19" s="659"/>
      <c r="CV19" s="659"/>
      <c r="CW19" s="659"/>
      <c r="CX19" s="659"/>
      <c r="CY19" s="660"/>
      <c r="CZ19" s="684" t="s">
        <v>129</v>
      </c>
      <c r="DA19" s="684"/>
      <c r="DB19" s="684"/>
      <c r="DC19" s="684"/>
      <c r="DD19" s="664" t="s">
        <v>129</v>
      </c>
      <c r="DE19" s="659"/>
      <c r="DF19" s="659"/>
      <c r="DG19" s="659"/>
      <c r="DH19" s="659"/>
      <c r="DI19" s="659"/>
      <c r="DJ19" s="659"/>
      <c r="DK19" s="659"/>
      <c r="DL19" s="659"/>
      <c r="DM19" s="659"/>
      <c r="DN19" s="659"/>
      <c r="DO19" s="659"/>
      <c r="DP19" s="660"/>
      <c r="DQ19" s="664" t="s">
        <v>129</v>
      </c>
      <c r="DR19" s="659"/>
      <c r="DS19" s="659"/>
      <c r="DT19" s="659"/>
      <c r="DU19" s="659"/>
      <c r="DV19" s="659"/>
      <c r="DW19" s="659"/>
      <c r="DX19" s="659"/>
      <c r="DY19" s="659"/>
      <c r="DZ19" s="659"/>
      <c r="EA19" s="659"/>
      <c r="EB19" s="659"/>
      <c r="EC19" s="694"/>
    </row>
    <row r="20" spans="2:133" ht="11.25" customHeight="1" x14ac:dyDescent="0.15">
      <c r="B20" s="655" t="s">
        <v>280</v>
      </c>
      <c r="C20" s="656"/>
      <c r="D20" s="656"/>
      <c r="E20" s="656"/>
      <c r="F20" s="656"/>
      <c r="G20" s="656"/>
      <c r="H20" s="656"/>
      <c r="I20" s="656"/>
      <c r="J20" s="656"/>
      <c r="K20" s="656"/>
      <c r="L20" s="656"/>
      <c r="M20" s="656"/>
      <c r="N20" s="656"/>
      <c r="O20" s="656"/>
      <c r="P20" s="656"/>
      <c r="Q20" s="657"/>
      <c r="R20" s="658">
        <v>17474</v>
      </c>
      <c r="S20" s="659"/>
      <c r="T20" s="659"/>
      <c r="U20" s="659"/>
      <c r="V20" s="659"/>
      <c r="W20" s="659"/>
      <c r="X20" s="659"/>
      <c r="Y20" s="660"/>
      <c r="Z20" s="684">
        <v>0</v>
      </c>
      <c r="AA20" s="684"/>
      <c r="AB20" s="684"/>
      <c r="AC20" s="684"/>
      <c r="AD20" s="685">
        <v>17474</v>
      </c>
      <c r="AE20" s="685"/>
      <c r="AF20" s="685"/>
      <c r="AG20" s="685"/>
      <c r="AH20" s="685"/>
      <c r="AI20" s="685"/>
      <c r="AJ20" s="685"/>
      <c r="AK20" s="685"/>
      <c r="AL20" s="661">
        <v>0</v>
      </c>
      <c r="AM20" s="662"/>
      <c r="AN20" s="662"/>
      <c r="AO20" s="686"/>
      <c r="AP20" s="655" t="s">
        <v>281</v>
      </c>
      <c r="AQ20" s="656"/>
      <c r="AR20" s="656"/>
      <c r="AS20" s="656"/>
      <c r="AT20" s="656"/>
      <c r="AU20" s="656"/>
      <c r="AV20" s="656"/>
      <c r="AW20" s="656"/>
      <c r="AX20" s="656"/>
      <c r="AY20" s="656"/>
      <c r="AZ20" s="656"/>
      <c r="BA20" s="656"/>
      <c r="BB20" s="656"/>
      <c r="BC20" s="656"/>
      <c r="BD20" s="656"/>
      <c r="BE20" s="656"/>
      <c r="BF20" s="657"/>
      <c r="BG20" s="658">
        <v>2533818</v>
      </c>
      <c r="BH20" s="659"/>
      <c r="BI20" s="659"/>
      <c r="BJ20" s="659"/>
      <c r="BK20" s="659"/>
      <c r="BL20" s="659"/>
      <c r="BM20" s="659"/>
      <c r="BN20" s="660"/>
      <c r="BO20" s="684">
        <v>7.7</v>
      </c>
      <c r="BP20" s="684"/>
      <c r="BQ20" s="684"/>
      <c r="BR20" s="684"/>
      <c r="BS20" s="685" t="s">
        <v>129</v>
      </c>
      <c r="BT20" s="685"/>
      <c r="BU20" s="685"/>
      <c r="BV20" s="685"/>
      <c r="BW20" s="685"/>
      <c r="BX20" s="685"/>
      <c r="BY20" s="685"/>
      <c r="BZ20" s="685"/>
      <c r="CA20" s="685"/>
      <c r="CB20" s="730"/>
      <c r="CD20" s="655" t="s">
        <v>282</v>
      </c>
      <c r="CE20" s="656"/>
      <c r="CF20" s="656"/>
      <c r="CG20" s="656"/>
      <c r="CH20" s="656"/>
      <c r="CI20" s="656"/>
      <c r="CJ20" s="656"/>
      <c r="CK20" s="656"/>
      <c r="CL20" s="656"/>
      <c r="CM20" s="656"/>
      <c r="CN20" s="656"/>
      <c r="CO20" s="656"/>
      <c r="CP20" s="656"/>
      <c r="CQ20" s="657"/>
      <c r="CR20" s="658">
        <v>80334621</v>
      </c>
      <c r="CS20" s="659"/>
      <c r="CT20" s="659"/>
      <c r="CU20" s="659"/>
      <c r="CV20" s="659"/>
      <c r="CW20" s="659"/>
      <c r="CX20" s="659"/>
      <c r="CY20" s="660"/>
      <c r="CZ20" s="684">
        <v>100</v>
      </c>
      <c r="DA20" s="684"/>
      <c r="DB20" s="684"/>
      <c r="DC20" s="684"/>
      <c r="DD20" s="664">
        <v>3970983</v>
      </c>
      <c r="DE20" s="659"/>
      <c r="DF20" s="659"/>
      <c r="DG20" s="659"/>
      <c r="DH20" s="659"/>
      <c r="DI20" s="659"/>
      <c r="DJ20" s="659"/>
      <c r="DK20" s="659"/>
      <c r="DL20" s="659"/>
      <c r="DM20" s="659"/>
      <c r="DN20" s="659"/>
      <c r="DO20" s="659"/>
      <c r="DP20" s="660"/>
      <c r="DQ20" s="664">
        <v>44776184</v>
      </c>
      <c r="DR20" s="659"/>
      <c r="DS20" s="659"/>
      <c r="DT20" s="659"/>
      <c r="DU20" s="659"/>
      <c r="DV20" s="659"/>
      <c r="DW20" s="659"/>
      <c r="DX20" s="659"/>
      <c r="DY20" s="659"/>
      <c r="DZ20" s="659"/>
      <c r="EA20" s="659"/>
      <c r="EB20" s="659"/>
      <c r="EC20" s="694"/>
    </row>
    <row r="21" spans="2:133" ht="11.25" customHeight="1" x14ac:dyDescent="0.15">
      <c r="B21" s="655" t="s">
        <v>283</v>
      </c>
      <c r="C21" s="656"/>
      <c r="D21" s="656"/>
      <c r="E21" s="656"/>
      <c r="F21" s="656"/>
      <c r="G21" s="656"/>
      <c r="H21" s="656"/>
      <c r="I21" s="656"/>
      <c r="J21" s="656"/>
      <c r="K21" s="656"/>
      <c r="L21" s="656"/>
      <c r="M21" s="656"/>
      <c r="N21" s="656"/>
      <c r="O21" s="656"/>
      <c r="P21" s="656"/>
      <c r="Q21" s="657"/>
      <c r="R21" s="658">
        <v>3197</v>
      </c>
      <c r="S21" s="659"/>
      <c r="T21" s="659"/>
      <c r="U21" s="659"/>
      <c r="V21" s="659"/>
      <c r="W21" s="659"/>
      <c r="X21" s="659"/>
      <c r="Y21" s="660"/>
      <c r="Z21" s="684">
        <v>0</v>
      </c>
      <c r="AA21" s="684"/>
      <c r="AB21" s="684"/>
      <c r="AC21" s="684"/>
      <c r="AD21" s="685">
        <v>3197</v>
      </c>
      <c r="AE21" s="685"/>
      <c r="AF21" s="685"/>
      <c r="AG21" s="685"/>
      <c r="AH21" s="685"/>
      <c r="AI21" s="685"/>
      <c r="AJ21" s="685"/>
      <c r="AK21" s="685"/>
      <c r="AL21" s="661">
        <v>0</v>
      </c>
      <c r="AM21" s="662"/>
      <c r="AN21" s="662"/>
      <c r="AO21" s="686"/>
      <c r="AP21" s="655" t="s">
        <v>284</v>
      </c>
      <c r="AQ21" s="731"/>
      <c r="AR21" s="731"/>
      <c r="AS21" s="731"/>
      <c r="AT21" s="731"/>
      <c r="AU21" s="731"/>
      <c r="AV21" s="731"/>
      <c r="AW21" s="731"/>
      <c r="AX21" s="731"/>
      <c r="AY21" s="731"/>
      <c r="AZ21" s="731"/>
      <c r="BA21" s="731"/>
      <c r="BB21" s="731"/>
      <c r="BC21" s="731"/>
      <c r="BD21" s="731"/>
      <c r="BE21" s="731"/>
      <c r="BF21" s="732"/>
      <c r="BG21" s="658" t="s">
        <v>129</v>
      </c>
      <c r="BH21" s="659"/>
      <c r="BI21" s="659"/>
      <c r="BJ21" s="659"/>
      <c r="BK21" s="659"/>
      <c r="BL21" s="659"/>
      <c r="BM21" s="659"/>
      <c r="BN21" s="660"/>
      <c r="BO21" s="684" t="s">
        <v>129</v>
      </c>
      <c r="BP21" s="684"/>
      <c r="BQ21" s="684"/>
      <c r="BR21" s="684"/>
      <c r="BS21" s="685" t="s">
        <v>129</v>
      </c>
      <c r="BT21" s="685"/>
      <c r="BU21" s="685"/>
      <c r="BV21" s="685"/>
      <c r="BW21" s="685"/>
      <c r="BX21" s="685"/>
      <c r="BY21" s="685"/>
      <c r="BZ21" s="685"/>
      <c r="CA21" s="685"/>
      <c r="CB21" s="730"/>
      <c r="CD21" s="635"/>
      <c r="CE21" s="636"/>
      <c r="CF21" s="636"/>
      <c r="CG21" s="636"/>
      <c r="CH21" s="636"/>
      <c r="CI21" s="636"/>
      <c r="CJ21" s="636"/>
      <c r="CK21" s="636"/>
      <c r="CL21" s="636"/>
      <c r="CM21" s="636"/>
      <c r="CN21" s="636"/>
      <c r="CO21" s="636"/>
      <c r="CP21" s="636"/>
      <c r="CQ21" s="637"/>
      <c r="CR21" s="738"/>
      <c r="CS21" s="739"/>
      <c r="CT21" s="739"/>
      <c r="CU21" s="739"/>
      <c r="CV21" s="739"/>
      <c r="CW21" s="739"/>
      <c r="CX21" s="739"/>
      <c r="CY21" s="740"/>
      <c r="CZ21" s="741"/>
      <c r="DA21" s="741"/>
      <c r="DB21" s="741"/>
      <c r="DC21" s="741"/>
      <c r="DD21" s="742"/>
      <c r="DE21" s="739"/>
      <c r="DF21" s="739"/>
      <c r="DG21" s="739"/>
      <c r="DH21" s="739"/>
      <c r="DI21" s="739"/>
      <c r="DJ21" s="739"/>
      <c r="DK21" s="739"/>
      <c r="DL21" s="739"/>
      <c r="DM21" s="739"/>
      <c r="DN21" s="739"/>
      <c r="DO21" s="739"/>
      <c r="DP21" s="740"/>
      <c r="DQ21" s="742"/>
      <c r="DR21" s="739"/>
      <c r="DS21" s="739"/>
      <c r="DT21" s="739"/>
      <c r="DU21" s="739"/>
      <c r="DV21" s="739"/>
      <c r="DW21" s="739"/>
      <c r="DX21" s="739"/>
      <c r="DY21" s="739"/>
      <c r="DZ21" s="739"/>
      <c r="EA21" s="739"/>
      <c r="EB21" s="739"/>
      <c r="EC21" s="746"/>
    </row>
    <row r="22" spans="2:133" ht="11.25" customHeight="1" x14ac:dyDescent="0.15">
      <c r="B22" s="715" t="s">
        <v>285</v>
      </c>
      <c r="C22" s="716"/>
      <c r="D22" s="716"/>
      <c r="E22" s="716"/>
      <c r="F22" s="716"/>
      <c r="G22" s="716"/>
      <c r="H22" s="716"/>
      <c r="I22" s="716"/>
      <c r="J22" s="716"/>
      <c r="K22" s="716"/>
      <c r="L22" s="716"/>
      <c r="M22" s="716"/>
      <c r="N22" s="716"/>
      <c r="O22" s="716"/>
      <c r="P22" s="716"/>
      <c r="Q22" s="717"/>
      <c r="R22" s="658">
        <v>95849</v>
      </c>
      <c r="S22" s="659"/>
      <c r="T22" s="659"/>
      <c r="U22" s="659"/>
      <c r="V22" s="659"/>
      <c r="W22" s="659"/>
      <c r="X22" s="659"/>
      <c r="Y22" s="660"/>
      <c r="Z22" s="684">
        <v>0.1</v>
      </c>
      <c r="AA22" s="684"/>
      <c r="AB22" s="684"/>
      <c r="AC22" s="684"/>
      <c r="AD22" s="685">
        <v>85495</v>
      </c>
      <c r="AE22" s="685"/>
      <c r="AF22" s="685"/>
      <c r="AG22" s="685"/>
      <c r="AH22" s="685"/>
      <c r="AI22" s="685"/>
      <c r="AJ22" s="685"/>
      <c r="AK22" s="685"/>
      <c r="AL22" s="661">
        <v>0.20000000298023224</v>
      </c>
      <c r="AM22" s="662"/>
      <c r="AN22" s="662"/>
      <c r="AO22" s="686"/>
      <c r="AP22" s="655" t="s">
        <v>286</v>
      </c>
      <c r="AQ22" s="731"/>
      <c r="AR22" s="731"/>
      <c r="AS22" s="731"/>
      <c r="AT22" s="731"/>
      <c r="AU22" s="731"/>
      <c r="AV22" s="731"/>
      <c r="AW22" s="731"/>
      <c r="AX22" s="731"/>
      <c r="AY22" s="731"/>
      <c r="AZ22" s="731"/>
      <c r="BA22" s="731"/>
      <c r="BB22" s="731"/>
      <c r="BC22" s="731"/>
      <c r="BD22" s="731"/>
      <c r="BE22" s="731"/>
      <c r="BF22" s="732"/>
      <c r="BG22" s="658" t="s">
        <v>129</v>
      </c>
      <c r="BH22" s="659"/>
      <c r="BI22" s="659"/>
      <c r="BJ22" s="659"/>
      <c r="BK22" s="659"/>
      <c r="BL22" s="659"/>
      <c r="BM22" s="659"/>
      <c r="BN22" s="660"/>
      <c r="BO22" s="684" t="s">
        <v>129</v>
      </c>
      <c r="BP22" s="684"/>
      <c r="BQ22" s="684"/>
      <c r="BR22" s="684"/>
      <c r="BS22" s="685" t="s">
        <v>129</v>
      </c>
      <c r="BT22" s="685"/>
      <c r="BU22" s="685"/>
      <c r="BV22" s="685"/>
      <c r="BW22" s="685"/>
      <c r="BX22" s="685"/>
      <c r="BY22" s="685"/>
      <c r="BZ22" s="685"/>
      <c r="CA22" s="685"/>
      <c r="CB22" s="730"/>
      <c r="CD22" s="711" t="s">
        <v>287</v>
      </c>
      <c r="CE22" s="712"/>
      <c r="CF22" s="712"/>
      <c r="CG22" s="712"/>
      <c r="CH22" s="712"/>
      <c r="CI22" s="712"/>
      <c r="CJ22" s="712"/>
      <c r="CK22" s="712"/>
      <c r="CL22" s="712"/>
      <c r="CM22" s="712"/>
      <c r="CN22" s="712"/>
      <c r="CO22" s="712"/>
      <c r="CP22" s="712"/>
      <c r="CQ22" s="712"/>
      <c r="CR22" s="712"/>
      <c r="CS22" s="712"/>
      <c r="CT22" s="712"/>
      <c r="CU22" s="712"/>
      <c r="CV22" s="712"/>
      <c r="CW22" s="712"/>
      <c r="CX22" s="712"/>
      <c r="CY22" s="712"/>
      <c r="CZ22" s="712"/>
      <c r="DA22" s="712"/>
      <c r="DB22" s="712"/>
      <c r="DC22" s="712"/>
      <c r="DD22" s="712"/>
      <c r="DE22" s="712"/>
      <c r="DF22" s="712"/>
      <c r="DG22" s="712"/>
      <c r="DH22" s="712"/>
      <c r="DI22" s="712"/>
      <c r="DJ22" s="712"/>
      <c r="DK22" s="712"/>
      <c r="DL22" s="712"/>
      <c r="DM22" s="712"/>
      <c r="DN22" s="712"/>
      <c r="DO22" s="712"/>
      <c r="DP22" s="712"/>
      <c r="DQ22" s="712"/>
      <c r="DR22" s="712"/>
      <c r="DS22" s="712"/>
      <c r="DT22" s="712"/>
      <c r="DU22" s="712"/>
      <c r="DV22" s="712"/>
      <c r="DW22" s="712"/>
      <c r="DX22" s="712"/>
      <c r="DY22" s="712"/>
      <c r="DZ22" s="712"/>
      <c r="EA22" s="712"/>
      <c r="EB22" s="712"/>
      <c r="EC22" s="713"/>
    </row>
    <row r="23" spans="2:133" ht="11.25" customHeight="1" x14ac:dyDescent="0.15">
      <c r="B23" s="655" t="s">
        <v>288</v>
      </c>
      <c r="C23" s="656"/>
      <c r="D23" s="656"/>
      <c r="E23" s="656"/>
      <c r="F23" s="656"/>
      <c r="G23" s="656"/>
      <c r="H23" s="656"/>
      <c r="I23" s="656"/>
      <c r="J23" s="656"/>
      <c r="K23" s="656"/>
      <c r="L23" s="656"/>
      <c r="M23" s="656"/>
      <c r="N23" s="656"/>
      <c r="O23" s="656"/>
      <c r="P23" s="656"/>
      <c r="Q23" s="657"/>
      <c r="R23" s="658">
        <v>4598295</v>
      </c>
      <c r="S23" s="659"/>
      <c r="T23" s="659"/>
      <c r="U23" s="659"/>
      <c r="V23" s="659"/>
      <c r="W23" s="659"/>
      <c r="X23" s="659"/>
      <c r="Y23" s="660"/>
      <c r="Z23" s="684">
        <v>5.4</v>
      </c>
      <c r="AA23" s="684"/>
      <c r="AB23" s="684"/>
      <c r="AC23" s="684"/>
      <c r="AD23" s="685">
        <v>4263070</v>
      </c>
      <c r="AE23" s="685"/>
      <c r="AF23" s="685"/>
      <c r="AG23" s="685"/>
      <c r="AH23" s="685"/>
      <c r="AI23" s="685"/>
      <c r="AJ23" s="685"/>
      <c r="AK23" s="685"/>
      <c r="AL23" s="661">
        <v>10.4</v>
      </c>
      <c r="AM23" s="662"/>
      <c r="AN23" s="662"/>
      <c r="AO23" s="686"/>
      <c r="AP23" s="655" t="s">
        <v>289</v>
      </c>
      <c r="AQ23" s="731"/>
      <c r="AR23" s="731"/>
      <c r="AS23" s="731"/>
      <c r="AT23" s="731"/>
      <c r="AU23" s="731"/>
      <c r="AV23" s="731"/>
      <c r="AW23" s="731"/>
      <c r="AX23" s="731"/>
      <c r="AY23" s="731"/>
      <c r="AZ23" s="731"/>
      <c r="BA23" s="731"/>
      <c r="BB23" s="731"/>
      <c r="BC23" s="731"/>
      <c r="BD23" s="731"/>
      <c r="BE23" s="731"/>
      <c r="BF23" s="732"/>
      <c r="BG23" s="658">
        <v>2533818</v>
      </c>
      <c r="BH23" s="659"/>
      <c r="BI23" s="659"/>
      <c r="BJ23" s="659"/>
      <c r="BK23" s="659"/>
      <c r="BL23" s="659"/>
      <c r="BM23" s="659"/>
      <c r="BN23" s="660"/>
      <c r="BO23" s="684">
        <v>7.7</v>
      </c>
      <c r="BP23" s="684"/>
      <c r="BQ23" s="684"/>
      <c r="BR23" s="684"/>
      <c r="BS23" s="685" t="s">
        <v>129</v>
      </c>
      <c r="BT23" s="685"/>
      <c r="BU23" s="685"/>
      <c r="BV23" s="685"/>
      <c r="BW23" s="685"/>
      <c r="BX23" s="685"/>
      <c r="BY23" s="685"/>
      <c r="BZ23" s="685"/>
      <c r="CA23" s="685"/>
      <c r="CB23" s="730"/>
      <c r="CD23" s="711" t="s">
        <v>229</v>
      </c>
      <c r="CE23" s="712"/>
      <c r="CF23" s="712"/>
      <c r="CG23" s="712"/>
      <c r="CH23" s="712"/>
      <c r="CI23" s="712"/>
      <c r="CJ23" s="712"/>
      <c r="CK23" s="712"/>
      <c r="CL23" s="712"/>
      <c r="CM23" s="712"/>
      <c r="CN23" s="712"/>
      <c r="CO23" s="712"/>
      <c r="CP23" s="712"/>
      <c r="CQ23" s="713"/>
      <c r="CR23" s="711" t="s">
        <v>290</v>
      </c>
      <c r="CS23" s="712"/>
      <c r="CT23" s="712"/>
      <c r="CU23" s="712"/>
      <c r="CV23" s="712"/>
      <c r="CW23" s="712"/>
      <c r="CX23" s="712"/>
      <c r="CY23" s="713"/>
      <c r="CZ23" s="711" t="s">
        <v>291</v>
      </c>
      <c r="DA23" s="712"/>
      <c r="DB23" s="712"/>
      <c r="DC23" s="713"/>
      <c r="DD23" s="711" t="s">
        <v>292</v>
      </c>
      <c r="DE23" s="712"/>
      <c r="DF23" s="712"/>
      <c r="DG23" s="712"/>
      <c r="DH23" s="712"/>
      <c r="DI23" s="712"/>
      <c r="DJ23" s="712"/>
      <c r="DK23" s="713"/>
      <c r="DL23" s="743" t="s">
        <v>293</v>
      </c>
      <c r="DM23" s="744"/>
      <c r="DN23" s="744"/>
      <c r="DO23" s="744"/>
      <c r="DP23" s="744"/>
      <c r="DQ23" s="744"/>
      <c r="DR23" s="744"/>
      <c r="DS23" s="744"/>
      <c r="DT23" s="744"/>
      <c r="DU23" s="744"/>
      <c r="DV23" s="745"/>
      <c r="DW23" s="711" t="s">
        <v>294</v>
      </c>
      <c r="DX23" s="712"/>
      <c r="DY23" s="712"/>
      <c r="DZ23" s="712"/>
      <c r="EA23" s="712"/>
      <c r="EB23" s="712"/>
      <c r="EC23" s="713"/>
    </row>
    <row r="24" spans="2:133" ht="11.25" customHeight="1" x14ac:dyDescent="0.15">
      <c r="B24" s="655" t="s">
        <v>295</v>
      </c>
      <c r="C24" s="656"/>
      <c r="D24" s="656"/>
      <c r="E24" s="656"/>
      <c r="F24" s="656"/>
      <c r="G24" s="656"/>
      <c r="H24" s="656"/>
      <c r="I24" s="656"/>
      <c r="J24" s="656"/>
      <c r="K24" s="656"/>
      <c r="L24" s="656"/>
      <c r="M24" s="656"/>
      <c r="N24" s="656"/>
      <c r="O24" s="656"/>
      <c r="P24" s="656"/>
      <c r="Q24" s="657"/>
      <c r="R24" s="658">
        <v>4263070</v>
      </c>
      <c r="S24" s="659"/>
      <c r="T24" s="659"/>
      <c r="U24" s="659"/>
      <c r="V24" s="659"/>
      <c r="W24" s="659"/>
      <c r="X24" s="659"/>
      <c r="Y24" s="660"/>
      <c r="Z24" s="684">
        <v>5</v>
      </c>
      <c r="AA24" s="684"/>
      <c r="AB24" s="684"/>
      <c r="AC24" s="684"/>
      <c r="AD24" s="685">
        <v>4263070</v>
      </c>
      <c r="AE24" s="685"/>
      <c r="AF24" s="685"/>
      <c r="AG24" s="685"/>
      <c r="AH24" s="685"/>
      <c r="AI24" s="685"/>
      <c r="AJ24" s="685"/>
      <c r="AK24" s="685"/>
      <c r="AL24" s="661">
        <v>10.4</v>
      </c>
      <c r="AM24" s="662"/>
      <c r="AN24" s="662"/>
      <c r="AO24" s="686"/>
      <c r="AP24" s="655" t="s">
        <v>296</v>
      </c>
      <c r="AQ24" s="731"/>
      <c r="AR24" s="731"/>
      <c r="AS24" s="731"/>
      <c r="AT24" s="731"/>
      <c r="AU24" s="731"/>
      <c r="AV24" s="731"/>
      <c r="AW24" s="731"/>
      <c r="AX24" s="731"/>
      <c r="AY24" s="731"/>
      <c r="AZ24" s="731"/>
      <c r="BA24" s="731"/>
      <c r="BB24" s="731"/>
      <c r="BC24" s="731"/>
      <c r="BD24" s="731"/>
      <c r="BE24" s="731"/>
      <c r="BF24" s="732"/>
      <c r="BG24" s="658" t="s">
        <v>129</v>
      </c>
      <c r="BH24" s="659"/>
      <c r="BI24" s="659"/>
      <c r="BJ24" s="659"/>
      <c r="BK24" s="659"/>
      <c r="BL24" s="659"/>
      <c r="BM24" s="659"/>
      <c r="BN24" s="660"/>
      <c r="BO24" s="684" t="s">
        <v>129</v>
      </c>
      <c r="BP24" s="684"/>
      <c r="BQ24" s="684"/>
      <c r="BR24" s="684"/>
      <c r="BS24" s="685" t="s">
        <v>129</v>
      </c>
      <c r="BT24" s="685"/>
      <c r="BU24" s="685"/>
      <c r="BV24" s="685"/>
      <c r="BW24" s="685"/>
      <c r="BX24" s="685"/>
      <c r="BY24" s="685"/>
      <c r="BZ24" s="685"/>
      <c r="CA24" s="685"/>
      <c r="CB24" s="730"/>
      <c r="CD24" s="708" t="s">
        <v>297</v>
      </c>
      <c r="CE24" s="709"/>
      <c r="CF24" s="709"/>
      <c r="CG24" s="709"/>
      <c r="CH24" s="709"/>
      <c r="CI24" s="709"/>
      <c r="CJ24" s="709"/>
      <c r="CK24" s="709"/>
      <c r="CL24" s="709"/>
      <c r="CM24" s="709"/>
      <c r="CN24" s="709"/>
      <c r="CO24" s="709"/>
      <c r="CP24" s="709"/>
      <c r="CQ24" s="710"/>
      <c r="CR24" s="705">
        <v>42047927</v>
      </c>
      <c r="CS24" s="706"/>
      <c r="CT24" s="706"/>
      <c r="CU24" s="706"/>
      <c r="CV24" s="706"/>
      <c r="CW24" s="706"/>
      <c r="CX24" s="706"/>
      <c r="CY24" s="734"/>
      <c r="CZ24" s="735">
        <v>52.3</v>
      </c>
      <c r="DA24" s="720"/>
      <c r="DB24" s="720"/>
      <c r="DC24" s="737"/>
      <c r="DD24" s="733">
        <v>19805413</v>
      </c>
      <c r="DE24" s="706"/>
      <c r="DF24" s="706"/>
      <c r="DG24" s="706"/>
      <c r="DH24" s="706"/>
      <c r="DI24" s="706"/>
      <c r="DJ24" s="706"/>
      <c r="DK24" s="734"/>
      <c r="DL24" s="733">
        <v>19716026</v>
      </c>
      <c r="DM24" s="706"/>
      <c r="DN24" s="706"/>
      <c r="DO24" s="706"/>
      <c r="DP24" s="706"/>
      <c r="DQ24" s="706"/>
      <c r="DR24" s="706"/>
      <c r="DS24" s="706"/>
      <c r="DT24" s="706"/>
      <c r="DU24" s="706"/>
      <c r="DV24" s="734"/>
      <c r="DW24" s="735">
        <v>46.7</v>
      </c>
      <c r="DX24" s="720"/>
      <c r="DY24" s="720"/>
      <c r="DZ24" s="720"/>
      <c r="EA24" s="720"/>
      <c r="EB24" s="720"/>
      <c r="EC24" s="736"/>
    </row>
    <row r="25" spans="2:133" ht="11.25" customHeight="1" x14ac:dyDescent="0.15">
      <c r="B25" s="655" t="s">
        <v>298</v>
      </c>
      <c r="C25" s="656"/>
      <c r="D25" s="656"/>
      <c r="E25" s="656"/>
      <c r="F25" s="656"/>
      <c r="G25" s="656"/>
      <c r="H25" s="656"/>
      <c r="I25" s="656"/>
      <c r="J25" s="656"/>
      <c r="K25" s="656"/>
      <c r="L25" s="656"/>
      <c r="M25" s="656"/>
      <c r="N25" s="656"/>
      <c r="O25" s="656"/>
      <c r="P25" s="656"/>
      <c r="Q25" s="657"/>
      <c r="R25" s="658">
        <v>335151</v>
      </c>
      <c r="S25" s="659"/>
      <c r="T25" s="659"/>
      <c r="U25" s="659"/>
      <c r="V25" s="659"/>
      <c r="W25" s="659"/>
      <c r="X25" s="659"/>
      <c r="Y25" s="660"/>
      <c r="Z25" s="684">
        <v>0.4</v>
      </c>
      <c r="AA25" s="684"/>
      <c r="AB25" s="684"/>
      <c r="AC25" s="684"/>
      <c r="AD25" s="685" t="s">
        <v>129</v>
      </c>
      <c r="AE25" s="685"/>
      <c r="AF25" s="685"/>
      <c r="AG25" s="685"/>
      <c r="AH25" s="685"/>
      <c r="AI25" s="685"/>
      <c r="AJ25" s="685"/>
      <c r="AK25" s="685"/>
      <c r="AL25" s="661" t="s">
        <v>129</v>
      </c>
      <c r="AM25" s="662"/>
      <c r="AN25" s="662"/>
      <c r="AO25" s="686"/>
      <c r="AP25" s="655" t="s">
        <v>299</v>
      </c>
      <c r="AQ25" s="731"/>
      <c r="AR25" s="731"/>
      <c r="AS25" s="731"/>
      <c r="AT25" s="731"/>
      <c r="AU25" s="731"/>
      <c r="AV25" s="731"/>
      <c r="AW25" s="731"/>
      <c r="AX25" s="731"/>
      <c r="AY25" s="731"/>
      <c r="AZ25" s="731"/>
      <c r="BA25" s="731"/>
      <c r="BB25" s="731"/>
      <c r="BC25" s="731"/>
      <c r="BD25" s="731"/>
      <c r="BE25" s="731"/>
      <c r="BF25" s="732"/>
      <c r="BG25" s="658" t="s">
        <v>129</v>
      </c>
      <c r="BH25" s="659"/>
      <c r="BI25" s="659"/>
      <c r="BJ25" s="659"/>
      <c r="BK25" s="659"/>
      <c r="BL25" s="659"/>
      <c r="BM25" s="659"/>
      <c r="BN25" s="660"/>
      <c r="BO25" s="684" t="s">
        <v>129</v>
      </c>
      <c r="BP25" s="684"/>
      <c r="BQ25" s="684"/>
      <c r="BR25" s="684"/>
      <c r="BS25" s="685" t="s">
        <v>129</v>
      </c>
      <c r="BT25" s="685"/>
      <c r="BU25" s="685"/>
      <c r="BV25" s="685"/>
      <c r="BW25" s="685"/>
      <c r="BX25" s="685"/>
      <c r="BY25" s="685"/>
      <c r="BZ25" s="685"/>
      <c r="CA25" s="685"/>
      <c r="CB25" s="730"/>
      <c r="CD25" s="655" t="s">
        <v>300</v>
      </c>
      <c r="CE25" s="656"/>
      <c r="CF25" s="656"/>
      <c r="CG25" s="656"/>
      <c r="CH25" s="656"/>
      <c r="CI25" s="656"/>
      <c r="CJ25" s="656"/>
      <c r="CK25" s="656"/>
      <c r="CL25" s="656"/>
      <c r="CM25" s="656"/>
      <c r="CN25" s="656"/>
      <c r="CO25" s="656"/>
      <c r="CP25" s="656"/>
      <c r="CQ25" s="657"/>
      <c r="CR25" s="658">
        <v>10472838</v>
      </c>
      <c r="CS25" s="668"/>
      <c r="CT25" s="668"/>
      <c r="CU25" s="668"/>
      <c r="CV25" s="668"/>
      <c r="CW25" s="668"/>
      <c r="CX25" s="668"/>
      <c r="CY25" s="669"/>
      <c r="CZ25" s="661">
        <v>13</v>
      </c>
      <c r="DA25" s="670"/>
      <c r="DB25" s="670"/>
      <c r="DC25" s="671"/>
      <c r="DD25" s="664">
        <v>9537889</v>
      </c>
      <c r="DE25" s="668"/>
      <c r="DF25" s="668"/>
      <c r="DG25" s="668"/>
      <c r="DH25" s="668"/>
      <c r="DI25" s="668"/>
      <c r="DJ25" s="668"/>
      <c r="DK25" s="669"/>
      <c r="DL25" s="664">
        <v>9456038</v>
      </c>
      <c r="DM25" s="668"/>
      <c r="DN25" s="668"/>
      <c r="DO25" s="668"/>
      <c r="DP25" s="668"/>
      <c r="DQ25" s="668"/>
      <c r="DR25" s="668"/>
      <c r="DS25" s="668"/>
      <c r="DT25" s="668"/>
      <c r="DU25" s="668"/>
      <c r="DV25" s="669"/>
      <c r="DW25" s="661">
        <v>22.4</v>
      </c>
      <c r="DX25" s="670"/>
      <c r="DY25" s="670"/>
      <c r="DZ25" s="670"/>
      <c r="EA25" s="670"/>
      <c r="EB25" s="670"/>
      <c r="EC25" s="689"/>
    </row>
    <row r="26" spans="2:133" ht="11.25" customHeight="1" x14ac:dyDescent="0.15">
      <c r="B26" s="655" t="s">
        <v>301</v>
      </c>
      <c r="C26" s="656"/>
      <c r="D26" s="656"/>
      <c r="E26" s="656"/>
      <c r="F26" s="656"/>
      <c r="G26" s="656"/>
      <c r="H26" s="656"/>
      <c r="I26" s="656"/>
      <c r="J26" s="656"/>
      <c r="K26" s="656"/>
      <c r="L26" s="656"/>
      <c r="M26" s="656"/>
      <c r="N26" s="656"/>
      <c r="O26" s="656"/>
      <c r="P26" s="656"/>
      <c r="Q26" s="657"/>
      <c r="R26" s="658">
        <v>74</v>
      </c>
      <c r="S26" s="659"/>
      <c r="T26" s="659"/>
      <c r="U26" s="659"/>
      <c r="V26" s="659"/>
      <c r="W26" s="659"/>
      <c r="X26" s="659"/>
      <c r="Y26" s="660"/>
      <c r="Z26" s="684">
        <v>0</v>
      </c>
      <c r="AA26" s="684"/>
      <c r="AB26" s="684"/>
      <c r="AC26" s="684"/>
      <c r="AD26" s="685" t="s">
        <v>129</v>
      </c>
      <c r="AE26" s="685"/>
      <c r="AF26" s="685"/>
      <c r="AG26" s="685"/>
      <c r="AH26" s="685"/>
      <c r="AI26" s="685"/>
      <c r="AJ26" s="685"/>
      <c r="AK26" s="685"/>
      <c r="AL26" s="661" t="s">
        <v>129</v>
      </c>
      <c r="AM26" s="662"/>
      <c r="AN26" s="662"/>
      <c r="AO26" s="686"/>
      <c r="AP26" s="655" t="s">
        <v>302</v>
      </c>
      <c r="AQ26" s="731"/>
      <c r="AR26" s="731"/>
      <c r="AS26" s="731"/>
      <c r="AT26" s="731"/>
      <c r="AU26" s="731"/>
      <c r="AV26" s="731"/>
      <c r="AW26" s="731"/>
      <c r="AX26" s="731"/>
      <c r="AY26" s="731"/>
      <c r="AZ26" s="731"/>
      <c r="BA26" s="731"/>
      <c r="BB26" s="731"/>
      <c r="BC26" s="731"/>
      <c r="BD26" s="731"/>
      <c r="BE26" s="731"/>
      <c r="BF26" s="732"/>
      <c r="BG26" s="658" t="s">
        <v>129</v>
      </c>
      <c r="BH26" s="659"/>
      <c r="BI26" s="659"/>
      <c r="BJ26" s="659"/>
      <c r="BK26" s="659"/>
      <c r="BL26" s="659"/>
      <c r="BM26" s="659"/>
      <c r="BN26" s="660"/>
      <c r="BO26" s="684" t="s">
        <v>129</v>
      </c>
      <c r="BP26" s="684"/>
      <c r="BQ26" s="684"/>
      <c r="BR26" s="684"/>
      <c r="BS26" s="685" t="s">
        <v>129</v>
      </c>
      <c r="BT26" s="685"/>
      <c r="BU26" s="685"/>
      <c r="BV26" s="685"/>
      <c r="BW26" s="685"/>
      <c r="BX26" s="685"/>
      <c r="BY26" s="685"/>
      <c r="BZ26" s="685"/>
      <c r="CA26" s="685"/>
      <c r="CB26" s="730"/>
      <c r="CD26" s="655" t="s">
        <v>303</v>
      </c>
      <c r="CE26" s="656"/>
      <c r="CF26" s="656"/>
      <c r="CG26" s="656"/>
      <c r="CH26" s="656"/>
      <c r="CI26" s="656"/>
      <c r="CJ26" s="656"/>
      <c r="CK26" s="656"/>
      <c r="CL26" s="656"/>
      <c r="CM26" s="656"/>
      <c r="CN26" s="656"/>
      <c r="CO26" s="656"/>
      <c r="CP26" s="656"/>
      <c r="CQ26" s="657"/>
      <c r="CR26" s="658">
        <v>6125420</v>
      </c>
      <c r="CS26" s="659"/>
      <c r="CT26" s="659"/>
      <c r="CU26" s="659"/>
      <c r="CV26" s="659"/>
      <c r="CW26" s="659"/>
      <c r="CX26" s="659"/>
      <c r="CY26" s="660"/>
      <c r="CZ26" s="661">
        <v>7.6</v>
      </c>
      <c r="DA26" s="670"/>
      <c r="DB26" s="670"/>
      <c r="DC26" s="671"/>
      <c r="DD26" s="664">
        <v>5636583</v>
      </c>
      <c r="DE26" s="659"/>
      <c r="DF26" s="659"/>
      <c r="DG26" s="659"/>
      <c r="DH26" s="659"/>
      <c r="DI26" s="659"/>
      <c r="DJ26" s="659"/>
      <c r="DK26" s="660"/>
      <c r="DL26" s="664" t="s">
        <v>129</v>
      </c>
      <c r="DM26" s="659"/>
      <c r="DN26" s="659"/>
      <c r="DO26" s="659"/>
      <c r="DP26" s="659"/>
      <c r="DQ26" s="659"/>
      <c r="DR26" s="659"/>
      <c r="DS26" s="659"/>
      <c r="DT26" s="659"/>
      <c r="DU26" s="659"/>
      <c r="DV26" s="660"/>
      <c r="DW26" s="661" t="s">
        <v>129</v>
      </c>
      <c r="DX26" s="670"/>
      <c r="DY26" s="670"/>
      <c r="DZ26" s="670"/>
      <c r="EA26" s="670"/>
      <c r="EB26" s="670"/>
      <c r="EC26" s="689"/>
    </row>
    <row r="27" spans="2:133" ht="11.25" customHeight="1" x14ac:dyDescent="0.15">
      <c r="B27" s="655" t="s">
        <v>304</v>
      </c>
      <c r="C27" s="656"/>
      <c r="D27" s="656"/>
      <c r="E27" s="656"/>
      <c r="F27" s="656"/>
      <c r="G27" s="656"/>
      <c r="H27" s="656"/>
      <c r="I27" s="656"/>
      <c r="J27" s="656"/>
      <c r="K27" s="656"/>
      <c r="L27" s="656"/>
      <c r="M27" s="656"/>
      <c r="N27" s="656"/>
      <c r="O27" s="656"/>
      <c r="P27" s="656"/>
      <c r="Q27" s="657"/>
      <c r="R27" s="658">
        <v>43631825</v>
      </c>
      <c r="S27" s="659"/>
      <c r="T27" s="659"/>
      <c r="U27" s="659"/>
      <c r="V27" s="659"/>
      <c r="W27" s="659"/>
      <c r="X27" s="659"/>
      <c r="Y27" s="660"/>
      <c r="Z27" s="684">
        <v>51.2</v>
      </c>
      <c r="AA27" s="684"/>
      <c r="AB27" s="684"/>
      <c r="AC27" s="684"/>
      <c r="AD27" s="685">
        <v>40752428</v>
      </c>
      <c r="AE27" s="685"/>
      <c r="AF27" s="685"/>
      <c r="AG27" s="685"/>
      <c r="AH27" s="685"/>
      <c r="AI27" s="685"/>
      <c r="AJ27" s="685"/>
      <c r="AK27" s="685"/>
      <c r="AL27" s="661">
        <v>99.300003051757813</v>
      </c>
      <c r="AM27" s="662"/>
      <c r="AN27" s="662"/>
      <c r="AO27" s="686"/>
      <c r="AP27" s="655" t="s">
        <v>305</v>
      </c>
      <c r="AQ27" s="656"/>
      <c r="AR27" s="656"/>
      <c r="AS27" s="656"/>
      <c r="AT27" s="656"/>
      <c r="AU27" s="656"/>
      <c r="AV27" s="656"/>
      <c r="AW27" s="656"/>
      <c r="AX27" s="656"/>
      <c r="AY27" s="656"/>
      <c r="AZ27" s="656"/>
      <c r="BA27" s="656"/>
      <c r="BB27" s="656"/>
      <c r="BC27" s="656"/>
      <c r="BD27" s="656"/>
      <c r="BE27" s="656"/>
      <c r="BF27" s="657"/>
      <c r="BG27" s="658">
        <v>32867663</v>
      </c>
      <c r="BH27" s="659"/>
      <c r="BI27" s="659"/>
      <c r="BJ27" s="659"/>
      <c r="BK27" s="659"/>
      <c r="BL27" s="659"/>
      <c r="BM27" s="659"/>
      <c r="BN27" s="660"/>
      <c r="BO27" s="684">
        <v>100</v>
      </c>
      <c r="BP27" s="684"/>
      <c r="BQ27" s="684"/>
      <c r="BR27" s="684"/>
      <c r="BS27" s="685">
        <v>140604</v>
      </c>
      <c r="BT27" s="685"/>
      <c r="BU27" s="685"/>
      <c r="BV27" s="685"/>
      <c r="BW27" s="685"/>
      <c r="BX27" s="685"/>
      <c r="BY27" s="685"/>
      <c r="BZ27" s="685"/>
      <c r="CA27" s="685"/>
      <c r="CB27" s="730"/>
      <c r="CD27" s="655" t="s">
        <v>306</v>
      </c>
      <c r="CE27" s="656"/>
      <c r="CF27" s="656"/>
      <c r="CG27" s="656"/>
      <c r="CH27" s="656"/>
      <c r="CI27" s="656"/>
      <c r="CJ27" s="656"/>
      <c r="CK27" s="656"/>
      <c r="CL27" s="656"/>
      <c r="CM27" s="656"/>
      <c r="CN27" s="656"/>
      <c r="CO27" s="656"/>
      <c r="CP27" s="656"/>
      <c r="CQ27" s="657"/>
      <c r="CR27" s="658">
        <v>26830806</v>
      </c>
      <c r="CS27" s="668"/>
      <c r="CT27" s="668"/>
      <c r="CU27" s="668"/>
      <c r="CV27" s="668"/>
      <c r="CW27" s="668"/>
      <c r="CX27" s="668"/>
      <c r="CY27" s="669"/>
      <c r="CZ27" s="661">
        <v>33.4</v>
      </c>
      <c r="DA27" s="670"/>
      <c r="DB27" s="670"/>
      <c r="DC27" s="671"/>
      <c r="DD27" s="664">
        <v>5645697</v>
      </c>
      <c r="DE27" s="668"/>
      <c r="DF27" s="668"/>
      <c r="DG27" s="668"/>
      <c r="DH27" s="668"/>
      <c r="DI27" s="668"/>
      <c r="DJ27" s="668"/>
      <c r="DK27" s="669"/>
      <c r="DL27" s="664">
        <v>5638161</v>
      </c>
      <c r="DM27" s="668"/>
      <c r="DN27" s="668"/>
      <c r="DO27" s="668"/>
      <c r="DP27" s="668"/>
      <c r="DQ27" s="668"/>
      <c r="DR27" s="668"/>
      <c r="DS27" s="668"/>
      <c r="DT27" s="668"/>
      <c r="DU27" s="668"/>
      <c r="DV27" s="669"/>
      <c r="DW27" s="661">
        <v>13.3</v>
      </c>
      <c r="DX27" s="670"/>
      <c r="DY27" s="670"/>
      <c r="DZ27" s="670"/>
      <c r="EA27" s="670"/>
      <c r="EB27" s="670"/>
      <c r="EC27" s="689"/>
    </row>
    <row r="28" spans="2:133" ht="11.25" customHeight="1" x14ac:dyDescent="0.15">
      <c r="B28" s="655" t="s">
        <v>307</v>
      </c>
      <c r="C28" s="656"/>
      <c r="D28" s="656"/>
      <c r="E28" s="656"/>
      <c r="F28" s="656"/>
      <c r="G28" s="656"/>
      <c r="H28" s="656"/>
      <c r="I28" s="656"/>
      <c r="J28" s="656"/>
      <c r="K28" s="656"/>
      <c r="L28" s="656"/>
      <c r="M28" s="656"/>
      <c r="N28" s="656"/>
      <c r="O28" s="656"/>
      <c r="P28" s="656"/>
      <c r="Q28" s="657"/>
      <c r="R28" s="658">
        <v>17364</v>
      </c>
      <c r="S28" s="659"/>
      <c r="T28" s="659"/>
      <c r="U28" s="659"/>
      <c r="V28" s="659"/>
      <c r="W28" s="659"/>
      <c r="X28" s="659"/>
      <c r="Y28" s="660"/>
      <c r="Z28" s="684">
        <v>0</v>
      </c>
      <c r="AA28" s="684"/>
      <c r="AB28" s="684"/>
      <c r="AC28" s="684"/>
      <c r="AD28" s="685">
        <v>17364</v>
      </c>
      <c r="AE28" s="685"/>
      <c r="AF28" s="685"/>
      <c r="AG28" s="685"/>
      <c r="AH28" s="685"/>
      <c r="AI28" s="685"/>
      <c r="AJ28" s="685"/>
      <c r="AK28" s="685"/>
      <c r="AL28" s="661">
        <v>0</v>
      </c>
      <c r="AM28" s="662"/>
      <c r="AN28" s="662"/>
      <c r="AO28" s="686"/>
      <c r="AP28" s="655"/>
      <c r="AQ28" s="656"/>
      <c r="AR28" s="656"/>
      <c r="AS28" s="656"/>
      <c r="AT28" s="656"/>
      <c r="AU28" s="656"/>
      <c r="AV28" s="656"/>
      <c r="AW28" s="656"/>
      <c r="AX28" s="656"/>
      <c r="AY28" s="656"/>
      <c r="AZ28" s="656"/>
      <c r="BA28" s="656"/>
      <c r="BB28" s="656"/>
      <c r="BC28" s="656"/>
      <c r="BD28" s="656"/>
      <c r="BE28" s="656"/>
      <c r="BF28" s="657"/>
      <c r="BG28" s="658"/>
      <c r="BH28" s="659"/>
      <c r="BI28" s="659"/>
      <c r="BJ28" s="659"/>
      <c r="BK28" s="659"/>
      <c r="BL28" s="659"/>
      <c r="BM28" s="659"/>
      <c r="BN28" s="660"/>
      <c r="BO28" s="684"/>
      <c r="BP28" s="684"/>
      <c r="BQ28" s="684"/>
      <c r="BR28" s="684"/>
      <c r="BS28" s="664"/>
      <c r="BT28" s="659"/>
      <c r="BU28" s="659"/>
      <c r="BV28" s="659"/>
      <c r="BW28" s="659"/>
      <c r="BX28" s="659"/>
      <c r="BY28" s="659"/>
      <c r="BZ28" s="659"/>
      <c r="CA28" s="659"/>
      <c r="CB28" s="694"/>
      <c r="CD28" s="655" t="s">
        <v>308</v>
      </c>
      <c r="CE28" s="656"/>
      <c r="CF28" s="656"/>
      <c r="CG28" s="656"/>
      <c r="CH28" s="656"/>
      <c r="CI28" s="656"/>
      <c r="CJ28" s="656"/>
      <c r="CK28" s="656"/>
      <c r="CL28" s="656"/>
      <c r="CM28" s="656"/>
      <c r="CN28" s="656"/>
      <c r="CO28" s="656"/>
      <c r="CP28" s="656"/>
      <c r="CQ28" s="657"/>
      <c r="CR28" s="658">
        <v>4744283</v>
      </c>
      <c r="CS28" s="659"/>
      <c r="CT28" s="659"/>
      <c r="CU28" s="659"/>
      <c r="CV28" s="659"/>
      <c r="CW28" s="659"/>
      <c r="CX28" s="659"/>
      <c r="CY28" s="660"/>
      <c r="CZ28" s="661">
        <v>5.9</v>
      </c>
      <c r="DA28" s="670"/>
      <c r="DB28" s="670"/>
      <c r="DC28" s="671"/>
      <c r="DD28" s="664">
        <v>4621827</v>
      </c>
      <c r="DE28" s="659"/>
      <c r="DF28" s="659"/>
      <c r="DG28" s="659"/>
      <c r="DH28" s="659"/>
      <c r="DI28" s="659"/>
      <c r="DJ28" s="659"/>
      <c r="DK28" s="660"/>
      <c r="DL28" s="664">
        <v>4621827</v>
      </c>
      <c r="DM28" s="659"/>
      <c r="DN28" s="659"/>
      <c r="DO28" s="659"/>
      <c r="DP28" s="659"/>
      <c r="DQ28" s="659"/>
      <c r="DR28" s="659"/>
      <c r="DS28" s="659"/>
      <c r="DT28" s="659"/>
      <c r="DU28" s="659"/>
      <c r="DV28" s="660"/>
      <c r="DW28" s="661">
        <v>10.9</v>
      </c>
      <c r="DX28" s="670"/>
      <c r="DY28" s="670"/>
      <c r="DZ28" s="670"/>
      <c r="EA28" s="670"/>
      <c r="EB28" s="670"/>
      <c r="EC28" s="689"/>
    </row>
    <row r="29" spans="2:133" ht="11.25" customHeight="1" x14ac:dyDescent="0.15">
      <c r="B29" s="655" t="s">
        <v>309</v>
      </c>
      <c r="C29" s="656"/>
      <c r="D29" s="656"/>
      <c r="E29" s="656"/>
      <c r="F29" s="656"/>
      <c r="G29" s="656"/>
      <c r="H29" s="656"/>
      <c r="I29" s="656"/>
      <c r="J29" s="656"/>
      <c r="K29" s="656"/>
      <c r="L29" s="656"/>
      <c r="M29" s="656"/>
      <c r="N29" s="656"/>
      <c r="O29" s="656"/>
      <c r="P29" s="656"/>
      <c r="Q29" s="657"/>
      <c r="R29" s="658">
        <v>441823</v>
      </c>
      <c r="S29" s="659"/>
      <c r="T29" s="659"/>
      <c r="U29" s="659"/>
      <c r="V29" s="659"/>
      <c r="W29" s="659"/>
      <c r="X29" s="659"/>
      <c r="Y29" s="660"/>
      <c r="Z29" s="684">
        <v>0.5</v>
      </c>
      <c r="AA29" s="684"/>
      <c r="AB29" s="684"/>
      <c r="AC29" s="684"/>
      <c r="AD29" s="685" t="s">
        <v>129</v>
      </c>
      <c r="AE29" s="685"/>
      <c r="AF29" s="685"/>
      <c r="AG29" s="685"/>
      <c r="AH29" s="685"/>
      <c r="AI29" s="685"/>
      <c r="AJ29" s="685"/>
      <c r="AK29" s="685"/>
      <c r="AL29" s="661" t="s">
        <v>129</v>
      </c>
      <c r="AM29" s="662"/>
      <c r="AN29" s="662"/>
      <c r="AO29" s="686"/>
      <c r="AP29" s="635"/>
      <c r="AQ29" s="636"/>
      <c r="AR29" s="636"/>
      <c r="AS29" s="636"/>
      <c r="AT29" s="636"/>
      <c r="AU29" s="636"/>
      <c r="AV29" s="636"/>
      <c r="AW29" s="636"/>
      <c r="AX29" s="636"/>
      <c r="AY29" s="636"/>
      <c r="AZ29" s="636"/>
      <c r="BA29" s="636"/>
      <c r="BB29" s="636"/>
      <c r="BC29" s="636"/>
      <c r="BD29" s="636"/>
      <c r="BE29" s="636"/>
      <c r="BF29" s="637"/>
      <c r="BG29" s="658"/>
      <c r="BH29" s="659"/>
      <c r="BI29" s="659"/>
      <c r="BJ29" s="659"/>
      <c r="BK29" s="659"/>
      <c r="BL29" s="659"/>
      <c r="BM29" s="659"/>
      <c r="BN29" s="660"/>
      <c r="BO29" s="684"/>
      <c r="BP29" s="684"/>
      <c r="BQ29" s="684"/>
      <c r="BR29" s="684"/>
      <c r="BS29" s="685"/>
      <c r="BT29" s="685"/>
      <c r="BU29" s="685"/>
      <c r="BV29" s="685"/>
      <c r="BW29" s="685"/>
      <c r="BX29" s="685"/>
      <c r="BY29" s="685"/>
      <c r="BZ29" s="685"/>
      <c r="CA29" s="685"/>
      <c r="CB29" s="730"/>
      <c r="CD29" s="678" t="s">
        <v>310</v>
      </c>
      <c r="CE29" s="679"/>
      <c r="CF29" s="655" t="s">
        <v>70</v>
      </c>
      <c r="CG29" s="656"/>
      <c r="CH29" s="656"/>
      <c r="CI29" s="656"/>
      <c r="CJ29" s="656"/>
      <c r="CK29" s="656"/>
      <c r="CL29" s="656"/>
      <c r="CM29" s="656"/>
      <c r="CN29" s="656"/>
      <c r="CO29" s="656"/>
      <c r="CP29" s="656"/>
      <c r="CQ29" s="657"/>
      <c r="CR29" s="658">
        <v>4744269</v>
      </c>
      <c r="CS29" s="668"/>
      <c r="CT29" s="668"/>
      <c r="CU29" s="668"/>
      <c r="CV29" s="668"/>
      <c r="CW29" s="668"/>
      <c r="CX29" s="668"/>
      <c r="CY29" s="669"/>
      <c r="CZ29" s="661">
        <v>5.9</v>
      </c>
      <c r="DA29" s="670"/>
      <c r="DB29" s="670"/>
      <c r="DC29" s="671"/>
      <c r="DD29" s="664">
        <v>4621813</v>
      </c>
      <c r="DE29" s="668"/>
      <c r="DF29" s="668"/>
      <c r="DG29" s="668"/>
      <c r="DH29" s="668"/>
      <c r="DI29" s="668"/>
      <c r="DJ29" s="668"/>
      <c r="DK29" s="669"/>
      <c r="DL29" s="664">
        <v>4621813</v>
      </c>
      <c r="DM29" s="668"/>
      <c r="DN29" s="668"/>
      <c r="DO29" s="668"/>
      <c r="DP29" s="668"/>
      <c r="DQ29" s="668"/>
      <c r="DR29" s="668"/>
      <c r="DS29" s="668"/>
      <c r="DT29" s="668"/>
      <c r="DU29" s="668"/>
      <c r="DV29" s="669"/>
      <c r="DW29" s="661">
        <v>10.9</v>
      </c>
      <c r="DX29" s="670"/>
      <c r="DY29" s="670"/>
      <c r="DZ29" s="670"/>
      <c r="EA29" s="670"/>
      <c r="EB29" s="670"/>
      <c r="EC29" s="689"/>
    </row>
    <row r="30" spans="2:133" ht="11.25" customHeight="1" x14ac:dyDescent="0.15">
      <c r="B30" s="655" t="s">
        <v>311</v>
      </c>
      <c r="C30" s="656"/>
      <c r="D30" s="656"/>
      <c r="E30" s="656"/>
      <c r="F30" s="656"/>
      <c r="G30" s="656"/>
      <c r="H30" s="656"/>
      <c r="I30" s="656"/>
      <c r="J30" s="656"/>
      <c r="K30" s="656"/>
      <c r="L30" s="656"/>
      <c r="M30" s="656"/>
      <c r="N30" s="656"/>
      <c r="O30" s="656"/>
      <c r="P30" s="656"/>
      <c r="Q30" s="657"/>
      <c r="R30" s="658">
        <v>396325</v>
      </c>
      <c r="S30" s="659"/>
      <c r="T30" s="659"/>
      <c r="U30" s="659"/>
      <c r="V30" s="659"/>
      <c r="W30" s="659"/>
      <c r="X30" s="659"/>
      <c r="Y30" s="660"/>
      <c r="Z30" s="684">
        <v>0.5</v>
      </c>
      <c r="AA30" s="684"/>
      <c r="AB30" s="684"/>
      <c r="AC30" s="684"/>
      <c r="AD30" s="685">
        <v>214802</v>
      </c>
      <c r="AE30" s="685"/>
      <c r="AF30" s="685"/>
      <c r="AG30" s="685"/>
      <c r="AH30" s="685"/>
      <c r="AI30" s="685"/>
      <c r="AJ30" s="685"/>
      <c r="AK30" s="685"/>
      <c r="AL30" s="661">
        <v>0.5</v>
      </c>
      <c r="AM30" s="662"/>
      <c r="AN30" s="662"/>
      <c r="AO30" s="686"/>
      <c r="AP30" s="711" t="s">
        <v>229</v>
      </c>
      <c r="AQ30" s="712"/>
      <c r="AR30" s="712"/>
      <c r="AS30" s="712"/>
      <c r="AT30" s="712"/>
      <c r="AU30" s="712"/>
      <c r="AV30" s="712"/>
      <c r="AW30" s="712"/>
      <c r="AX30" s="712"/>
      <c r="AY30" s="712"/>
      <c r="AZ30" s="712"/>
      <c r="BA30" s="712"/>
      <c r="BB30" s="712"/>
      <c r="BC30" s="712"/>
      <c r="BD30" s="712"/>
      <c r="BE30" s="712"/>
      <c r="BF30" s="713"/>
      <c r="BG30" s="711" t="s">
        <v>312</v>
      </c>
      <c r="BH30" s="728"/>
      <c r="BI30" s="728"/>
      <c r="BJ30" s="728"/>
      <c r="BK30" s="728"/>
      <c r="BL30" s="728"/>
      <c r="BM30" s="728"/>
      <c r="BN30" s="728"/>
      <c r="BO30" s="728"/>
      <c r="BP30" s="728"/>
      <c r="BQ30" s="729"/>
      <c r="BR30" s="711" t="s">
        <v>313</v>
      </c>
      <c r="BS30" s="728"/>
      <c r="BT30" s="728"/>
      <c r="BU30" s="728"/>
      <c r="BV30" s="728"/>
      <c r="BW30" s="728"/>
      <c r="BX30" s="728"/>
      <c r="BY30" s="728"/>
      <c r="BZ30" s="728"/>
      <c r="CA30" s="728"/>
      <c r="CB30" s="729"/>
      <c r="CD30" s="680"/>
      <c r="CE30" s="681"/>
      <c r="CF30" s="655" t="s">
        <v>314</v>
      </c>
      <c r="CG30" s="656"/>
      <c r="CH30" s="656"/>
      <c r="CI30" s="656"/>
      <c r="CJ30" s="656"/>
      <c r="CK30" s="656"/>
      <c r="CL30" s="656"/>
      <c r="CM30" s="656"/>
      <c r="CN30" s="656"/>
      <c r="CO30" s="656"/>
      <c r="CP30" s="656"/>
      <c r="CQ30" s="657"/>
      <c r="CR30" s="658">
        <v>4571026</v>
      </c>
      <c r="CS30" s="659"/>
      <c r="CT30" s="659"/>
      <c r="CU30" s="659"/>
      <c r="CV30" s="659"/>
      <c r="CW30" s="659"/>
      <c r="CX30" s="659"/>
      <c r="CY30" s="660"/>
      <c r="CZ30" s="661">
        <v>5.7</v>
      </c>
      <c r="DA30" s="670"/>
      <c r="DB30" s="670"/>
      <c r="DC30" s="671"/>
      <c r="DD30" s="664">
        <v>4448975</v>
      </c>
      <c r="DE30" s="659"/>
      <c r="DF30" s="659"/>
      <c r="DG30" s="659"/>
      <c r="DH30" s="659"/>
      <c r="DI30" s="659"/>
      <c r="DJ30" s="659"/>
      <c r="DK30" s="660"/>
      <c r="DL30" s="664">
        <v>4448975</v>
      </c>
      <c r="DM30" s="659"/>
      <c r="DN30" s="659"/>
      <c r="DO30" s="659"/>
      <c r="DP30" s="659"/>
      <c r="DQ30" s="659"/>
      <c r="DR30" s="659"/>
      <c r="DS30" s="659"/>
      <c r="DT30" s="659"/>
      <c r="DU30" s="659"/>
      <c r="DV30" s="660"/>
      <c r="DW30" s="661">
        <v>10.5</v>
      </c>
      <c r="DX30" s="670"/>
      <c r="DY30" s="670"/>
      <c r="DZ30" s="670"/>
      <c r="EA30" s="670"/>
      <c r="EB30" s="670"/>
      <c r="EC30" s="689"/>
    </row>
    <row r="31" spans="2:133" ht="11.25" customHeight="1" x14ac:dyDescent="0.15">
      <c r="B31" s="655" t="s">
        <v>315</v>
      </c>
      <c r="C31" s="656"/>
      <c r="D31" s="656"/>
      <c r="E31" s="656"/>
      <c r="F31" s="656"/>
      <c r="G31" s="656"/>
      <c r="H31" s="656"/>
      <c r="I31" s="656"/>
      <c r="J31" s="656"/>
      <c r="K31" s="656"/>
      <c r="L31" s="656"/>
      <c r="M31" s="656"/>
      <c r="N31" s="656"/>
      <c r="O31" s="656"/>
      <c r="P31" s="656"/>
      <c r="Q31" s="657"/>
      <c r="R31" s="658">
        <v>460020</v>
      </c>
      <c r="S31" s="659"/>
      <c r="T31" s="659"/>
      <c r="U31" s="659"/>
      <c r="V31" s="659"/>
      <c r="W31" s="659"/>
      <c r="X31" s="659"/>
      <c r="Y31" s="660"/>
      <c r="Z31" s="684">
        <v>0.5</v>
      </c>
      <c r="AA31" s="684"/>
      <c r="AB31" s="684"/>
      <c r="AC31" s="684"/>
      <c r="AD31" s="685" t="s">
        <v>129</v>
      </c>
      <c r="AE31" s="685"/>
      <c r="AF31" s="685"/>
      <c r="AG31" s="685"/>
      <c r="AH31" s="685"/>
      <c r="AI31" s="685"/>
      <c r="AJ31" s="685"/>
      <c r="AK31" s="685"/>
      <c r="AL31" s="661" t="s">
        <v>129</v>
      </c>
      <c r="AM31" s="662"/>
      <c r="AN31" s="662"/>
      <c r="AO31" s="686"/>
      <c r="AP31" s="722" t="s">
        <v>316</v>
      </c>
      <c r="AQ31" s="723"/>
      <c r="AR31" s="723"/>
      <c r="AS31" s="723"/>
      <c r="AT31" s="724" t="s">
        <v>317</v>
      </c>
      <c r="AU31" s="356"/>
      <c r="AV31" s="356"/>
      <c r="AW31" s="356"/>
      <c r="AX31" s="708" t="s">
        <v>192</v>
      </c>
      <c r="AY31" s="709"/>
      <c r="AZ31" s="709"/>
      <c r="BA31" s="709"/>
      <c r="BB31" s="709"/>
      <c r="BC31" s="709"/>
      <c r="BD31" s="709"/>
      <c r="BE31" s="709"/>
      <c r="BF31" s="710"/>
      <c r="BG31" s="718">
        <v>99.5</v>
      </c>
      <c r="BH31" s="719"/>
      <c r="BI31" s="719"/>
      <c r="BJ31" s="719"/>
      <c r="BK31" s="719"/>
      <c r="BL31" s="719"/>
      <c r="BM31" s="720">
        <v>98.8</v>
      </c>
      <c r="BN31" s="719"/>
      <c r="BO31" s="719"/>
      <c r="BP31" s="719"/>
      <c r="BQ31" s="721"/>
      <c r="BR31" s="718">
        <v>99.2</v>
      </c>
      <c r="BS31" s="719"/>
      <c r="BT31" s="719"/>
      <c r="BU31" s="719"/>
      <c r="BV31" s="719"/>
      <c r="BW31" s="719"/>
      <c r="BX31" s="720">
        <v>98.5</v>
      </c>
      <c r="BY31" s="719"/>
      <c r="BZ31" s="719"/>
      <c r="CA31" s="719"/>
      <c r="CB31" s="721"/>
      <c r="CD31" s="680"/>
      <c r="CE31" s="681"/>
      <c r="CF31" s="655" t="s">
        <v>318</v>
      </c>
      <c r="CG31" s="656"/>
      <c r="CH31" s="656"/>
      <c r="CI31" s="656"/>
      <c r="CJ31" s="656"/>
      <c r="CK31" s="656"/>
      <c r="CL31" s="656"/>
      <c r="CM31" s="656"/>
      <c r="CN31" s="656"/>
      <c r="CO31" s="656"/>
      <c r="CP31" s="656"/>
      <c r="CQ31" s="657"/>
      <c r="CR31" s="658">
        <v>173243</v>
      </c>
      <c r="CS31" s="668"/>
      <c r="CT31" s="668"/>
      <c r="CU31" s="668"/>
      <c r="CV31" s="668"/>
      <c r="CW31" s="668"/>
      <c r="CX31" s="668"/>
      <c r="CY31" s="669"/>
      <c r="CZ31" s="661">
        <v>0.2</v>
      </c>
      <c r="DA31" s="670"/>
      <c r="DB31" s="670"/>
      <c r="DC31" s="671"/>
      <c r="DD31" s="664">
        <v>172838</v>
      </c>
      <c r="DE31" s="668"/>
      <c r="DF31" s="668"/>
      <c r="DG31" s="668"/>
      <c r="DH31" s="668"/>
      <c r="DI31" s="668"/>
      <c r="DJ31" s="668"/>
      <c r="DK31" s="669"/>
      <c r="DL31" s="664">
        <v>172838</v>
      </c>
      <c r="DM31" s="668"/>
      <c r="DN31" s="668"/>
      <c r="DO31" s="668"/>
      <c r="DP31" s="668"/>
      <c r="DQ31" s="668"/>
      <c r="DR31" s="668"/>
      <c r="DS31" s="668"/>
      <c r="DT31" s="668"/>
      <c r="DU31" s="668"/>
      <c r="DV31" s="669"/>
      <c r="DW31" s="661">
        <v>0.4</v>
      </c>
      <c r="DX31" s="670"/>
      <c r="DY31" s="670"/>
      <c r="DZ31" s="670"/>
      <c r="EA31" s="670"/>
      <c r="EB31" s="670"/>
      <c r="EC31" s="689"/>
    </row>
    <row r="32" spans="2:133" ht="11.25" customHeight="1" x14ac:dyDescent="0.15">
      <c r="B32" s="655" t="s">
        <v>319</v>
      </c>
      <c r="C32" s="656"/>
      <c r="D32" s="656"/>
      <c r="E32" s="656"/>
      <c r="F32" s="656"/>
      <c r="G32" s="656"/>
      <c r="H32" s="656"/>
      <c r="I32" s="656"/>
      <c r="J32" s="656"/>
      <c r="K32" s="656"/>
      <c r="L32" s="656"/>
      <c r="M32" s="656"/>
      <c r="N32" s="656"/>
      <c r="O32" s="656"/>
      <c r="P32" s="656"/>
      <c r="Q32" s="657"/>
      <c r="R32" s="658">
        <v>22346688</v>
      </c>
      <c r="S32" s="659"/>
      <c r="T32" s="659"/>
      <c r="U32" s="659"/>
      <c r="V32" s="659"/>
      <c r="W32" s="659"/>
      <c r="X32" s="659"/>
      <c r="Y32" s="660"/>
      <c r="Z32" s="684">
        <v>26.2</v>
      </c>
      <c r="AA32" s="684"/>
      <c r="AB32" s="684"/>
      <c r="AC32" s="684"/>
      <c r="AD32" s="685" t="s">
        <v>129</v>
      </c>
      <c r="AE32" s="685"/>
      <c r="AF32" s="685"/>
      <c r="AG32" s="685"/>
      <c r="AH32" s="685"/>
      <c r="AI32" s="685"/>
      <c r="AJ32" s="685"/>
      <c r="AK32" s="685"/>
      <c r="AL32" s="661" t="s">
        <v>129</v>
      </c>
      <c r="AM32" s="662"/>
      <c r="AN32" s="662"/>
      <c r="AO32" s="686"/>
      <c r="AP32" s="695"/>
      <c r="AQ32" s="696"/>
      <c r="AR32" s="696"/>
      <c r="AS32" s="696"/>
      <c r="AT32" s="725"/>
      <c r="AU32" s="211" t="s">
        <v>320</v>
      </c>
      <c r="AX32" s="655" t="s">
        <v>321</v>
      </c>
      <c r="AY32" s="656"/>
      <c r="AZ32" s="656"/>
      <c r="BA32" s="656"/>
      <c r="BB32" s="656"/>
      <c r="BC32" s="656"/>
      <c r="BD32" s="656"/>
      <c r="BE32" s="656"/>
      <c r="BF32" s="657"/>
      <c r="BG32" s="727">
        <v>99.3</v>
      </c>
      <c r="BH32" s="668"/>
      <c r="BI32" s="668"/>
      <c r="BJ32" s="668"/>
      <c r="BK32" s="668"/>
      <c r="BL32" s="668"/>
      <c r="BM32" s="662">
        <v>98.4</v>
      </c>
      <c r="BN32" s="668"/>
      <c r="BO32" s="668"/>
      <c r="BP32" s="668"/>
      <c r="BQ32" s="693"/>
      <c r="BR32" s="727">
        <v>99</v>
      </c>
      <c r="BS32" s="668"/>
      <c r="BT32" s="668"/>
      <c r="BU32" s="668"/>
      <c r="BV32" s="668"/>
      <c r="BW32" s="668"/>
      <c r="BX32" s="662">
        <v>98</v>
      </c>
      <c r="BY32" s="668"/>
      <c r="BZ32" s="668"/>
      <c r="CA32" s="668"/>
      <c r="CB32" s="693"/>
      <c r="CD32" s="682"/>
      <c r="CE32" s="683"/>
      <c r="CF32" s="655" t="s">
        <v>322</v>
      </c>
      <c r="CG32" s="656"/>
      <c r="CH32" s="656"/>
      <c r="CI32" s="656"/>
      <c r="CJ32" s="656"/>
      <c r="CK32" s="656"/>
      <c r="CL32" s="656"/>
      <c r="CM32" s="656"/>
      <c r="CN32" s="656"/>
      <c r="CO32" s="656"/>
      <c r="CP32" s="656"/>
      <c r="CQ32" s="657"/>
      <c r="CR32" s="658">
        <v>14</v>
      </c>
      <c r="CS32" s="659"/>
      <c r="CT32" s="659"/>
      <c r="CU32" s="659"/>
      <c r="CV32" s="659"/>
      <c r="CW32" s="659"/>
      <c r="CX32" s="659"/>
      <c r="CY32" s="660"/>
      <c r="CZ32" s="661">
        <v>0</v>
      </c>
      <c r="DA32" s="670"/>
      <c r="DB32" s="670"/>
      <c r="DC32" s="671"/>
      <c r="DD32" s="664">
        <v>14</v>
      </c>
      <c r="DE32" s="659"/>
      <c r="DF32" s="659"/>
      <c r="DG32" s="659"/>
      <c r="DH32" s="659"/>
      <c r="DI32" s="659"/>
      <c r="DJ32" s="659"/>
      <c r="DK32" s="660"/>
      <c r="DL32" s="664">
        <v>14</v>
      </c>
      <c r="DM32" s="659"/>
      <c r="DN32" s="659"/>
      <c r="DO32" s="659"/>
      <c r="DP32" s="659"/>
      <c r="DQ32" s="659"/>
      <c r="DR32" s="659"/>
      <c r="DS32" s="659"/>
      <c r="DT32" s="659"/>
      <c r="DU32" s="659"/>
      <c r="DV32" s="660"/>
      <c r="DW32" s="661">
        <v>0</v>
      </c>
      <c r="DX32" s="670"/>
      <c r="DY32" s="670"/>
      <c r="DZ32" s="670"/>
      <c r="EA32" s="670"/>
      <c r="EB32" s="670"/>
      <c r="EC32" s="689"/>
    </row>
    <row r="33" spans="2:133" ht="11.25" customHeight="1" x14ac:dyDescent="0.15">
      <c r="B33" s="715" t="s">
        <v>323</v>
      </c>
      <c r="C33" s="716"/>
      <c r="D33" s="716"/>
      <c r="E33" s="716"/>
      <c r="F33" s="716"/>
      <c r="G33" s="716"/>
      <c r="H33" s="716"/>
      <c r="I33" s="716"/>
      <c r="J33" s="716"/>
      <c r="K33" s="716"/>
      <c r="L33" s="716"/>
      <c r="M33" s="716"/>
      <c r="N33" s="716"/>
      <c r="O33" s="716"/>
      <c r="P33" s="716"/>
      <c r="Q33" s="717"/>
      <c r="R33" s="658" t="s">
        <v>129</v>
      </c>
      <c r="S33" s="659"/>
      <c r="T33" s="659"/>
      <c r="U33" s="659"/>
      <c r="V33" s="659"/>
      <c r="W33" s="659"/>
      <c r="X33" s="659"/>
      <c r="Y33" s="660"/>
      <c r="Z33" s="684" t="s">
        <v>129</v>
      </c>
      <c r="AA33" s="684"/>
      <c r="AB33" s="684"/>
      <c r="AC33" s="684"/>
      <c r="AD33" s="685" t="s">
        <v>129</v>
      </c>
      <c r="AE33" s="685"/>
      <c r="AF33" s="685"/>
      <c r="AG33" s="685"/>
      <c r="AH33" s="685"/>
      <c r="AI33" s="685"/>
      <c r="AJ33" s="685"/>
      <c r="AK33" s="685"/>
      <c r="AL33" s="661" t="s">
        <v>129</v>
      </c>
      <c r="AM33" s="662"/>
      <c r="AN33" s="662"/>
      <c r="AO33" s="686"/>
      <c r="AP33" s="697"/>
      <c r="AQ33" s="698"/>
      <c r="AR33" s="698"/>
      <c r="AS33" s="698"/>
      <c r="AT33" s="726"/>
      <c r="AU33" s="355"/>
      <c r="AV33" s="355"/>
      <c r="AW33" s="355"/>
      <c r="AX33" s="635" t="s">
        <v>324</v>
      </c>
      <c r="AY33" s="636"/>
      <c r="AZ33" s="636"/>
      <c r="BA33" s="636"/>
      <c r="BB33" s="636"/>
      <c r="BC33" s="636"/>
      <c r="BD33" s="636"/>
      <c r="BE33" s="636"/>
      <c r="BF33" s="637"/>
      <c r="BG33" s="714">
        <v>99.6</v>
      </c>
      <c r="BH33" s="639"/>
      <c r="BI33" s="639"/>
      <c r="BJ33" s="639"/>
      <c r="BK33" s="639"/>
      <c r="BL33" s="639"/>
      <c r="BM33" s="676">
        <v>99.3</v>
      </c>
      <c r="BN33" s="639"/>
      <c r="BO33" s="639"/>
      <c r="BP33" s="639"/>
      <c r="BQ33" s="687"/>
      <c r="BR33" s="714">
        <v>99.4</v>
      </c>
      <c r="BS33" s="639"/>
      <c r="BT33" s="639"/>
      <c r="BU33" s="639"/>
      <c r="BV33" s="639"/>
      <c r="BW33" s="639"/>
      <c r="BX33" s="676">
        <v>99.1</v>
      </c>
      <c r="BY33" s="639"/>
      <c r="BZ33" s="639"/>
      <c r="CA33" s="639"/>
      <c r="CB33" s="687"/>
      <c r="CD33" s="655" t="s">
        <v>325</v>
      </c>
      <c r="CE33" s="656"/>
      <c r="CF33" s="656"/>
      <c r="CG33" s="656"/>
      <c r="CH33" s="656"/>
      <c r="CI33" s="656"/>
      <c r="CJ33" s="656"/>
      <c r="CK33" s="656"/>
      <c r="CL33" s="656"/>
      <c r="CM33" s="656"/>
      <c r="CN33" s="656"/>
      <c r="CO33" s="656"/>
      <c r="CP33" s="656"/>
      <c r="CQ33" s="657"/>
      <c r="CR33" s="658">
        <v>34315711</v>
      </c>
      <c r="CS33" s="668"/>
      <c r="CT33" s="668"/>
      <c r="CU33" s="668"/>
      <c r="CV33" s="668"/>
      <c r="CW33" s="668"/>
      <c r="CX33" s="668"/>
      <c r="CY33" s="669"/>
      <c r="CZ33" s="661">
        <v>42.7</v>
      </c>
      <c r="DA33" s="670"/>
      <c r="DB33" s="670"/>
      <c r="DC33" s="671"/>
      <c r="DD33" s="664">
        <v>24293678</v>
      </c>
      <c r="DE33" s="668"/>
      <c r="DF33" s="668"/>
      <c r="DG33" s="668"/>
      <c r="DH33" s="668"/>
      <c r="DI33" s="668"/>
      <c r="DJ33" s="668"/>
      <c r="DK33" s="669"/>
      <c r="DL33" s="664">
        <v>18078298</v>
      </c>
      <c r="DM33" s="668"/>
      <c r="DN33" s="668"/>
      <c r="DO33" s="668"/>
      <c r="DP33" s="668"/>
      <c r="DQ33" s="668"/>
      <c r="DR33" s="668"/>
      <c r="DS33" s="668"/>
      <c r="DT33" s="668"/>
      <c r="DU33" s="668"/>
      <c r="DV33" s="669"/>
      <c r="DW33" s="661">
        <v>42.8</v>
      </c>
      <c r="DX33" s="670"/>
      <c r="DY33" s="670"/>
      <c r="DZ33" s="670"/>
      <c r="EA33" s="670"/>
      <c r="EB33" s="670"/>
      <c r="EC33" s="689"/>
    </row>
    <row r="34" spans="2:133" ht="11.25" customHeight="1" x14ac:dyDescent="0.15">
      <c r="B34" s="655" t="s">
        <v>326</v>
      </c>
      <c r="C34" s="656"/>
      <c r="D34" s="656"/>
      <c r="E34" s="656"/>
      <c r="F34" s="656"/>
      <c r="G34" s="656"/>
      <c r="H34" s="656"/>
      <c r="I34" s="656"/>
      <c r="J34" s="656"/>
      <c r="K34" s="656"/>
      <c r="L34" s="656"/>
      <c r="M34" s="656"/>
      <c r="N34" s="656"/>
      <c r="O34" s="656"/>
      <c r="P34" s="656"/>
      <c r="Q34" s="657"/>
      <c r="R34" s="658">
        <v>11384407</v>
      </c>
      <c r="S34" s="659"/>
      <c r="T34" s="659"/>
      <c r="U34" s="659"/>
      <c r="V34" s="659"/>
      <c r="W34" s="659"/>
      <c r="X34" s="659"/>
      <c r="Y34" s="660"/>
      <c r="Z34" s="684">
        <v>13.4</v>
      </c>
      <c r="AA34" s="684"/>
      <c r="AB34" s="684"/>
      <c r="AC34" s="684"/>
      <c r="AD34" s="685" t="s">
        <v>129</v>
      </c>
      <c r="AE34" s="685"/>
      <c r="AF34" s="685"/>
      <c r="AG34" s="685"/>
      <c r="AH34" s="685"/>
      <c r="AI34" s="685"/>
      <c r="AJ34" s="685"/>
      <c r="AK34" s="685"/>
      <c r="AL34" s="661" t="s">
        <v>129</v>
      </c>
      <c r="AM34" s="662"/>
      <c r="AN34" s="662"/>
      <c r="AO34" s="686"/>
      <c r="AP34" s="214"/>
      <c r="AQ34" s="215"/>
      <c r="AS34" s="356"/>
      <c r="AT34" s="356"/>
      <c r="AU34" s="356"/>
      <c r="AV34" s="356"/>
      <c r="AW34" s="356"/>
      <c r="AX34" s="356"/>
      <c r="AY34" s="356"/>
      <c r="AZ34" s="356"/>
      <c r="BA34" s="356"/>
      <c r="BB34" s="356"/>
      <c r="BC34" s="356"/>
      <c r="BD34" s="356"/>
      <c r="BE34" s="356"/>
      <c r="BF34" s="356"/>
      <c r="BG34" s="215"/>
      <c r="BH34" s="215"/>
      <c r="BI34" s="215"/>
      <c r="BJ34" s="215"/>
      <c r="BK34" s="215"/>
      <c r="BL34" s="215"/>
      <c r="BM34" s="215"/>
      <c r="BN34" s="215"/>
      <c r="BO34" s="215"/>
      <c r="BP34" s="215"/>
      <c r="BQ34" s="215"/>
      <c r="BR34" s="215"/>
      <c r="BS34" s="215"/>
      <c r="BT34" s="215"/>
      <c r="BU34" s="215"/>
      <c r="BV34" s="215"/>
      <c r="BW34" s="215"/>
      <c r="BX34" s="215"/>
      <c r="BY34" s="215"/>
      <c r="BZ34" s="215"/>
      <c r="CA34" s="215"/>
      <c r="CB34" s="215"/>
      <c r="CD34" s="655" t="s">
        <v>327</v>
      </c>
      <c r="CE34" s="656"/>
      <c r="CF34" s="656"/>
      <c r="CG34" s="656"/>
      <c r="CH34" s="656"/>
      <c r="CI34" s="656"/>
      <c r="CJ34" s="656"/>
      <c r="CK34" s="656"/>
      <c r="CL34" s="656"/>
      <c r="CM34" s="656"/>
      <c r="CN34" s="656"/>
      <c r="CO34" s="656"/>
      <c r="CP34" s="656"/>
      <c r="CQ34" s="657"/>
      <c r="CR34" s="658">
        <v>14290330</v>
      </c>
      <c r="CS34" s="659"/>
      <c r="CT34" s="659"/>
      <c r="CU34" s="659"/>
      <c r="CV34" s="659"/>
      <c r="CW34" s="659"/>
      <c r="CX34" s="659"/>
      <c r="CY34" s="660"/>
      <c r="CZ34" s="661">
        <v>17.8</v>
      </c>
      <c r="DA34" s="670"/>
      <c r="DB34" s="670"/>
      <c r="DC34" s="671"/>
      <c r="DD34" s="664">
        <v>8451102</v>
      </c>
      <c r="DE34" s="659"/>
      <c r="DF34" s="659"/>
      <c r="DG34" s="659"/>
      <c r="DH34" s="659"/>
      <c r="DI34" s="659"/>
      <c r="DJ34" s="659"/>
      <c r="DK34" s="660"/>
      <c r="DL34" s="664">
        <v>7868814</v>
      </c>
      <c r="DM34" s="659"/>
      <c r="DN34" s="659"/>
      <c r="DO34" s="659"/>
      <c r="DP34" s="659"/>
      <c r="DQ34" s="659"/>
      <c r="DR34" s="659"/>
      <c r="DS34" s="659"/>
      <c r="DT34" s="659"/>
      <c r="DU34" s="659"/>
      <c r="DV34" s="660"/>
      <c r="DW34" s="661">
        <v>18.600000000000001</v>
      </c>
      <c r="DX34" s="670"/>
      <c r="DY34" s="670"/>
      <c r="DZ34" s="670"/>
      <c r="EA34" s="670"/>
      <c r="EB34" s="670"/>
      <c r="EC34" s="689"/>
    </row>
    <row r="35" spans="2:133" ht="11.25" customHeight="1" x14ac:dyDescent="0.15">
      <c r="B35" s="655" t="s">
        <v>328</v>
      </c>
      <c r="C35" s="656"/>
      <c r="D35" s="656"/>
      <c r="E35" s="656"/>
      <c r="F35" s="656"/>
      <c r="G35" s="656"/>
      <c r="H35" s="656"/>
      <c r="I35" s="656"/>
      <c r="J35" s="656"/>
      <c r="K35" s="656"/>
      <c r="L35" s="656"/>
      <c r="M35" s="656"/>
      <c r="N35" s="656"/>
      <c r="O35" s="656"/>
      <c r="P35" s="656"/>
      <c r="Q35" s="657"/>
      <c r="R35" s="658">
        <v>129332</v>
      </c>
      <c r="S35" s="659"/>
      <c r="T35" s="659"/>
      <c r="U35" s="659"/>
      <c r="V35" s="659"/>
      <c r="W35" s="659"/>
      <c r="X35" s="659"/>
      <c r="Y35" s="660"/>
      <c r="Z35" s="684">
        <v>0.2</v>
      </c>
      <c r="AA35" s="684"/>
      <c r="AB35" s="684"/>
      <c r="AC35" s="684"/>
      <c r="AD35" s="685">
        <v>53983</v>
      </c>
      <c r="AE35" s="685"/>
      <c r="AF35" s="685"/>
      <c r="AG35" s="685"/>
      <c r="AH35" s="685"/>
      <c r="AI35" s="685"/>
      <c r="AJ35" s="685"/>
      <c r="AK35" s="685"/>
      <c r="AL35" s="661">
        <v>0.1</v>
      </c>
      <c r="AM35" s="662"/>
      <c r="AN35" s="662"/>
      <c r="AO35" s="686"/>
      <c r="AP35" s="216"/>
      <c r="AQ35" s="711" t="s">
        <v>329</v>
      </c>
      <c r="AR35" s="712"/>
      <c r="AS35" s="712"/>
      <c r="AT35" s="712"/>
      <c r="AU35" s="712"/>
      <c r="AV35" s="712"/>
      <c r="AW35" s="712"/>
      <c r="AX35" s="712"/>
      <c r="AY35" s="712"/>
      <c r="AZ35" s="712"/>
      <c r="BA35" s="712"/>
      <c r="BB35" s="712"/>
      <c r="BC35" s="712"/>
      <c r="BD35" s="712"/>
      <c r="BE35" s="712"/>
      <c r="BF35" s="713"/>
      <c r="BG35" s="711" t="s">
        <v>330</v>
      </c>
      <c r="BH35" s="712"/>
      <c r="BI35" s="712"/>
      <c r="BJ35" s="712"/>
      <c r="BK35" s="712"/>
      <c r="BL35" s="712"/>
      <c r="BM35" s="712"/>
      <c r="BN35" s="712"/>
      <c r="BO35" s="712"/>
      <c r="BP35" s="712"/>
      <c r="BQ35" s="712"/>
      <c r="BR35" s="712"/>
      <c r="BS35" s="712"/>
      <c r="BT35" s="712"/>
      <c r="BU35" s="712"/>
      <c r="BV35" s="712"/>
      <c r="BW35" s="712"/>
      <c r="BX35" s="712"/>
      <c r="BY35" s="712"/>
      <c r="BZ35" s="712"/>
      <c r="CA35" s="712"/>
      <c r="CB35" s="713"/>
      <c r="CD35" s="655" t="s">
        <v>331</v>
      </c>
      <c r="CE35" s="656"/>
      <c r="CF35" s="656"/>
      <c r="CG35" s="656"/>
      <c r="CH35" s="656"/>
      <c r="CI35" s="656"/>
      <c r="CJ35" s="656"/>
      <c r="CK35" s="656"/>
      <c r="CL35" s="656"/>
      <c r="CM35" s="656"/>
      <c r="CN35" s="656"/>
      <c r="CO35" s="656"/>
      <c r="CP35" s="656"/>
      <c r="CQ35" s="657"/>
      <c r="CR35" s="658">
        <v>205758</v>
      </c>
      <c r="CS35" s="668"/>
      <c r="CT35" s="668"/>
      <c r="CU35" s="668"/>
      <c r="CV35" s="668"/>
      <c r="CW35" s="668"/>
      <c r="CX35" s="668"/>
      <c r="CY35" s="669"/>
      <c r="CZ35" s="661">
        <v>0.3</v>
      </c>
      <c r="DA35" s="670"/>
      <c r="DB35" s="670"/>
      <c r="DC35" s="671"/>
      <c r="DD35" s="664">
        <v>202794</v>
      </c>
      <c r="DE35" s="668"/>
      <c r="DF35" s="668"/>
      <c r="DG35" s="668"/>
      <c r="DH35" s="668"/>
      <c r="DI35" s="668"/>
      <c r="DJ35" s="668"/>
      <c r="DK35" s="669"/>
      <c r="DL35" s="664">
        <v>202794</v>
      </c>
      <c r="DM35" s="668"/>
      <c r="DN35" s="668"/>
      <c r="DO35" s="668"/>
      <c r="DP35" s="668"/>
      <c r="DQ35" s="668"/>
      <c r="DR35" s="668"/>
      <c r="DS35" s="668"/>
      <c r="DT35" s="668"/>
      <c r="DU35" s="668"/>
      <c r="DV35" s="669"/>
      <c r="DW35" s="661">
        <v>0.5</v>
      </c>
      <c r="DX35" s="670"/>
      <c r="DY35" s="670"/>
      <c r="DZ35" s="670"/>
      <c r="EA35" s="670"/>
      <c r="EB35" s="670"/>
      <c r="EC35" s="689"/>
    </row>
    <row r="36" spans="2:133" ht="11.25" customHeight="1" x14ac:dyDescent="0.15">
      <c r="B36" s="655" t="s">
        <v>332</v>
      </c>
      <c r="C36" s="656"/>
      <c r="D36" s="656"/>
      <c r="E36" s="656"/>
      <c r="F36" s="656"/>
      <c r="G36" s="656"/>
      <c r="H36" s="656"/>
      <c r="I36" s="656"/>
      <c r="J36" s="656"/>
      <c r="K36" s="656"/>
      <c r="L36" s="656"/>
      <c r="M36" s="656"/>
      <c r="N36" s="656"/>
      <c r="O36" s="656"/>
      <c r="P36" s="656"/>
      <c r="Q36" s="657"/>
      <c r="R36" s="658">
        <v>130840</v>
      </c>
      <c r="S36" s="659"/>
      <c r="T36" s="659"/>
      <c r="U36" s="659"/>
      <c r="V36" s="659"/>
      <c r="W36" s="659"/>
      <c r="X36" s="659"/>
      <c r="Y36" s="660"/>
      <c r="Z36" s="684">
        <v>0.2</v>
      </c>
      <c r="AA36" s="684"/>
      <c r="AB36" s="684"/>
      <c r="AC36" s="684"/>
      <c r="AD36" s="685" t="s">
        <v>129</v>
      </c>
      <c r="AE36" s="685"/>
      <c r="AF36" s="685"/>
      <c r="AG36" s="685"/>
      <c r="AH36" s="685"/>
      <c r="AI36" s="685"/>
      <c r="AJ36" s="685"/>
      <c r="AK36" s="685"/>
      <c r="AL36" s="661" t="s">
        <v>129</v>
      </c>
      <c r="AM36" s="662"/>
      <c r="AN36" s="662"/>
      <c r="AO36" s="686"/>
      <c r="AP36" s="216"/>
      <c r="AQ36" s="702" t="s">
        <v>333</v>
      </c>
      <c r="AR36" s="703"/>
      <c r="AS36" s="703"/>
      <c r="AT36" s="703"/>
      <c r="AU36" s="703"/>
      <c r="AV36" s="703"/>
      <c r="AW36" s="703"/>
      <c r="AX36" s="703"/>
      <c r="AY36" s="704"/>
      <c r="AZ36" s="705">
        <v>7956093</v>
      </c>
      <c r="BA36" s="706"/>
      <c r="BB36" s="706"/>
      <c r="BC36" s="706"/>
      <c r="BD36" s="706"/>
      <c r="BE36" s="706"/>
      <c r="BF36" s="707"/>
      <c r="BG36" s="708" t="s">
        <v>334</v>
      </c>
      <c r="BH36" s="709"/>
      <c r="BI36" s="709"/>
      <c r="BJ36" s="709"/>
      <c r="BK36" s="709"/>
      <c r="BL36" s="709"/>
      <c r="BM36" s="709"/>
      <c r="BN36" s="709"/>
      <c r="BO36" s="709"/>
      <c r="BP36" s="709"/>
      <c r="BQ36" s="709"/>
      <c r="BR36" s="709"/>
      <c r="BS36" s="709"/>
      <c r="BT36" s="709"/>
      <c r="BU36" s="710"/>
      <c r="BV36" s="705">
        <v>376144</v>
      </c>
      <c r="BW36" s="706"/>
      <c r="BX36" s="706"/>
      <c r="BY36" s="706"/>
      <c r="BZ36" s="706"/>
      <c r="CA36" s="706"/>
      <c r="CB36" s="707"/>
      <c r="CD36" s="655" t="s">
        <v>335</v>
      </c>
      <c r="CE36" s="656"/>
      <c r="CF36" s="656"/>
      <c r="CG36" s="656"/>
      <c r="CH36" s="656"/>
      <c r="CI36" s="656"/>
      <c r="CJ36" s="656"/>
      <c r="CK36" s="656"/>
      <c r="CL36" s="656"/>
      <c r="CM36" s="656"/>
      <c r="CN36" s="656"/>
      <c r="CO36" s="656"/>
      <c r="CP36" s="656"/>
      <c r="CQ36" s="657"/>
      <c r="CR36" s="658">
        <v>9306469</v>
      </c>
      <c r="CS36" s="659"/>
      <c r="CT36" s="659"/>
      <c r="CU36" s="659"/>
      <c r="CV36" s="659"/>
      <c r="CW36" s="659"/>
      <c r="CX36" s="659"/>
      <c r="CY36" s="660"/>
      <c r="CZ36" s="661">
        <v>11.6</v>
      </c>
      <c r="DA36" s="670"/>
      <c r="DB36" s="670"/>
      <c r="DC36" s="671"/>
      <c r="DD36" s="664">
        <v>6200018</v>
      </c>
      <c r="DE36" s="659"/>
      <c r="DF36" s="659"/>
      <c r="DG36" s="659"/>
      <c r="DH36" s="659"/>
      <c r="DI36" s="659"/>
      <c r="DJ36" s="659"/>
      <c r="DK36" s="660"/>
      <c r="DL36" s="664">
        <v>5023753</v>
      </c>
      <c r="DM36" s="659"/>
      <c r="DN36" s="659"/>
      <c r="DO36" s="659"/>
      <c r="DP36" s="659"/>
      <c r="DQ36" s="659"/>
      <c r="DR36" s="659"/>
      <c r="DS36" s="659"/>
      <c r="DT36" s="659"/>
      <c r="DU36" s="659"/>
      <c r="DV36" s="660"/>
      <c r="DW36" s="661">
        <v>11.9</v>
      </c>
      <c r="DX36" s="670"/>
      <c r="DY36" s="670"/>
      <c r="DZ36" s="670"/>
      <c r="EA36" s="670"/>
      <c r="EB36" s="670"/>
      <c r="EC36" s="689"/>
    </row>
    <row r="37" spans="2:133" ht="11.25" customHeight="1" x14ac:dyDescent="0.15">
      <c r="B37" s="655" t="s">
        <v>336</v>
      </c>
      <c r="C37" s="656"/>
      <c r="D37" s="656"/>
      <c r="E37" s="656"/>
      <c r="F37" s="656"/>
      <c r="G37" s="656"/>
      <c r="H37" s="656"/>
      <c r="I37" s="656"/>
      <c r="J37" s="656"/>
      <c r="K37" s="656"/>
      <c r="L37" s="656"/>
      <c r="M37" s="656"/>
      <c r="N37" s="656"/>
      <c r="O37" s="656"/>
      <c r="P37" s="656"/>
      <c r="Q37" s="657"/>
      <c r="R37" s="658">
        <v>804061</v>
      </c>
      <c r="S37" s="659"/>
      <c r="T37" s="659"/>
      <c r="U37" s="659"/>
      <c r="V37" s="659"/>
      <c r="W37" s="659"/>
      <c r="X37" s="659"/>
      <c r="Y37" s="660"/>
      <c r="Z37" s="684">
        <v>0.9</v>
      </c>
      <c r="AA37" s="684"/>
      <c r="AB37" s="684"/>
      <c r="AC37" s="684"/>
      <c r="AD37" s="685" t="s">
        <v>129</v>
      </c>
      <c r="AE37" s="685"/>
      <c r="AF37" s="685"/>
      <c r="AG37" s="685"/>
      <c r="AH37" s="685"/>
      <c r="AI37" s="685"/>
      <c r="AJ37" s="685"/>
      <c r="AK37" s="685"/>
      <c r="AL37" s="661" t="s">
        <v>129</v>
      </c>
      <c r="AM37" s="662"/>
      <c r="AN37" s="662"/>
      <c r="AO37" s="686"/>
      <c r="AQ37" s="690" t="s">
        <v>337</v>
      </c>
      <c r="AR37" s="691"/>
      <c r="AS37" s="691"/>
      <c r="AT37" s="691"/>
      <c r="AU37" s="691"/>
      <c r="AV37" s="691"/>
      <c r="AW37" s="691"/>
      <c r="AX37" s="691"/>
      <c r="AY37" s="692"/>
      <c r="AZ37" s="658">
        <v>197528</v>
      </c>
      <c r="BA37" s="659"/>
      <c r="BB37" s="659"/>
      <c r="BC37" s="659"/>
      <c r="BD37" s="668"/>
      <c r="BE37" s="668"/>
      <c r="BF37" s="693"/>
      <c r="BG37" s="655" t="s">
        <v>338</v>
      </c>
      <c r="BH37" s="656"/>
      <c r="BI37" s="656"/>
      <c r="BJ37" s="656"/>
      <c r="BK37" s="656"/>
      <c r="BL37" s="656"/>
      <c r="BM37" s="656"/>
      <c r="BN37" s="656"/>
      <c r="BO37" s="656"/>
      <c r="BP37" s="656"/>
      <c r="BQ37" s="656"/>
      <c r="BR37" s="656"/>
      <c r="BS37" s="656"/>
      <c r="BT37" s="656"/>
      <c r="BU37" s="657"/>
      <c r="BV37" s="658">
        <v>-1103856</v>
      </c>
      <c r="BW37" s="659"/>
      <c r="BX37" s="659"/>
      <c r="BY37" s="659"/>
      <c r="BZ37" s="659"/>
      <c r="CA37" s="659"/>
      <c r="CB37" s="694"/>
      <c r="CD37" s="655" t="s">
        <v>339</v>
      </c>
      <c r="CE37" s="656"/>
      <c r="CF37" s="656"/>
      <c r="CG37" s="656"/>
      <c r="CH37" s="656"/>
      <c r="CI37" s="656"/>
      <c r="CJ37" s="656"/>
      <c r="CK37" s="656"/>
      <c r="CL37" s="656"/>
      <c r="CM37" s="656"/>
      <c r="CN37" s="656"/>
      <c r="CO37" s="656"/>
      <c r="CP37" s="656"/>
      <c r="CQ37" s="657"/>
      <c r="CR37" s="658">
        <v>1256019</v>
      </c>
      <c r="CS37" s="668"/>
      <c r="CT37" s="668"/>
      <c r="CU37" s="668"/>
      <c r="CV37" s="668"/>
      <c r="CW37" s="668"/>
      <c r="CX37" s="668"/>
      <c r="CY37" s="669"/>
      <c r="CZ37" s="661">
        <v>1.6</v>
      </c>
      <c r="DA37" s="670"/>
      <c r="DB37" s="670"/>
      <c r="DC37" s="671"/>
      <c r="DD37" s="664">
        <v>1002177</v>
      </c>
      <c r="DE37" s="668"/>
      <c r="DF37" s="668"/>
      <c r="DG37" s="668"/>
      <c r="DH37" s="668"/>
      <c r="DI37" s="668"/>
      <c r="DJ37" s="668"/>
      <c r="DK37" s="669"/>
      <c r="DL37" s="664">
        <v>856720</v>
      </c>
      <c r="DM37" s="668"/>
      <c r="DN37" s="668"/>
      <c r="DO37" s="668"/>
      <c r="DP37" s="668"/>
      <c r="DQ37" s="668"/>
      <c r="DR37" s="668"/>
      <c r="DS37" s="668"/>
      <c r="DT37" s="668"/>
      <c r="DU37" s="668"/>
      <c r="DV37" s="669"/>
      <c r="DW37" s="661">
        <v>2</v>
      </c>
      <c r="DX37" s="670"/>
      <c r="DY37" s="670"/>
      <c r="DZ37" s="670"/>
      <c r="EA37" s="670"/>
      <c r="EB37" s="670"/>
      <c r="EC37" s="689"/>
    </row>
    <row r="38" spans="2:133" ht="11.25" customHeight="1" x14ac:dyDescent="0.15">
      <c r="B38" s="655" t="s">
        <v>340</v>
      </c>
      <c r="C38" s="656"/>
      <c r="D38" s="656"/>
      <c r="E38" s="656"/>
      <c r="F38" s="656"/>
      <c r="G38" s="656"/>
      <c r="H38" s="656"/>
      <c r="I38" s="656"/>
      <c r="J38" s="656"/>
      <c r="K38" s="656"/>
      <c r="L38" s="656"/>
      <c r="M38" s="656"/>
      <c r="N38" s="656"/>
      <c r="O38" s="656"/>
      <c r="P38" s="656"/>
      <c r="Q38" s="657"/>
      <c r="R38" s="658">
        <v>2636109</v>
      </c>
      <c r="S38" s="659"/>
      <c r="T38" s="659"/>
      <c r="U38" s="659"/>
      <c r="V38" s="659"/>
      <c r="W38" s="659"/>
      <c r="X38" s="659"/>
      <c r="Y38" s="660"/>
      <c r="Z38" s="684">
        <v>3.1</v>
      </c>
      <c r="AA38" s="684"/>
      <c r="AB38" s="684"/>
      <c r="AC38" s="684"/>
      <c r="AD38" s="685" t="s">
        <v>129</v>
      </c>
      <c r="AE38" s="685"/>
      <c r="AF38" s="685"/>
      <c r="AG38" s="685"/>
      <c r="AH38" s="685"/>
      <c r="AI38" s="685"/>
      <c r="AJ38" s="685"/>
      <c r="AK38" s="685"/>
      <c r="AL38" s="661" t="s">
        <v>129</v>
      </c>
      <c r="AM38" s="662"/>
      <c r="AN38" s="662"/>
      <c r="AO38" s="686"/>
      <c r="AQ38" s="690" t="s">
        <v>341</v>
      </c>
      <c r="AR38" s="691"/>
      <c r="AS38" s="691"/>
      <c r="AT38" s="691"/>
      <c r="AU38" s="691"/>
      <c r="AV38" s="691"/>
      <c r="AW38" s="691"/>
      <c r="AX38" s="691"/>
      <c r="AY38" s="692"/>
      <c r="AZ38" s="658">
        <v>110647</v>
      </c>
      <c r="BA38" s="659"/>
      <c r="BB38" s="659"/>
      <c r="BC38" s="659"/>
      <c r="BD38" s="668"/>
      <c r="BE38" s="668"/>
      <c r="BF38" s="693"/>
      <c r="BG38" s="655" t="s">
        <v>342</v>
      </c>
      <c r="BH38" s="656"/>
      <c r="BI38" s="656"/>
      <c r="BJ38" s="656"/>
      <c r="BK38" s="656"/>
      <c r="BL38" s="656"/>
      <c r="BM38" s="656"/>
      <c r="BN38" s="656"/>
      <c r="BO38" s="656"/>
      <c r="BP38" s="656"/>
      <c r="BQ38" s="656"/>
      <c r="BR38" s="656"/>
      <c r="BS38" s="656"/>
      <c r="BT38" s="656"/>
      <c r="BU38" s="657"/>
      <c r="BV38" s="658">
        <v>27958</v>
      </c>
      <c r="BW38" s="659"/>
      <c r="BX38" s="659"/>
      <c r="BY38" s="659"/>
      <c r="BZ38" s="659"/>
      <c r="CA38" s="659"/>
      <c r="CB38" s="694"/>
      <c r="CD38" s="655" t="s">
        <v>343</v>
      </c>
      <c r="CE38" s="656"/>
      <c r="CF38" s="656"/>
      <c r="CG38" s="656"/>
      <c r="CH38" s="656"/>
      <c r="CI38" s="656"/>
      <c r="CJ38" s="656"/>
      <c r="CK38" s="656"/>
      <c r="CL38" s="656"/>
      <c r="CM38" s="656"/>
      <c r="CN38" s="656"/>
      <c r="CO38" s="656"/>
      <c r="CP38" s="656"/>
      <c r="CQ38" s="657"/>
      <c r="CR38" s="658">
        <v>7641976</v>
      </c>
      <c r="CS38" s="659"/>
      <c r="CT38" s="659"/>
      <c r="CU38" s="659"/>
      <c r="CV38" s="659"/>
      <c r="CW38" s="659"/>
      <c r="CX38" s="659"/>
      <c r="CY38" s="660"/>
      <c r="CZ38" s="661">
        <v>9.5</v>
      </c>
      <c r="DA38" s="670"/>
      <c r="DB38" s="670"/>
      <c r="DC38" s="671"/>
      <c r="DD38" s="664">
        <v>6684894</v>
      </c>
      <c r="DE38" s="659"/>
      <c r="DF38" s="659"/>
      <c r="DG38" s="659"/>
      <c r="DH38" s="659"/>
      <c r="DI38" s="659"/>
      <c r="DJ38" s="659"/>
      <c r="DK38" s="660"/>
      <c r="DL38" s="664">
        <v>4949929</v>
      </c>
      <c r="DM38" s="659"/>
      <c r="DN38" s="659"/>
      <c r="DO38" s="659"/>
      <c r="DP38" s="659"/>
      <c r="DQ38" s="659"/>
      <c r="DR38" s="659"/>
      <c r="DS38" s="659"/>
      <c r="DT38" s="659"/>
      <c r="DU38" s="659"/>
      <c r="DV38" s="660"/>
      <c r="DW38" s="661">
        <v>11.7</v>
      </c>
      <c r="DX38" s="670"/>
      <c r="DY38" s="670"/>
      <c r="DZ38" s="670"/>
      <c r="EA38" s="670"/>
      <c r="EB38" s="670"/>
      <c r="EC38" s="689"/>
    </row>
    <row r="39" spans="2:133" ht="11.25" customHeight="1" x14ac:dyDescent="0.15">
      <c r="B39" s="655" t="s">
        <v>344</v>
      </c>
      <c r="C39" s="656"/>
      <c r="D39" s="656"/>
      <c r="E39" s="656"/>
      <c r="F39" s="656"/>
      <c r="G39" s="656"/>
      <c r="H39" s="656"/>
      <c r="I39" s="656"/>
      <c r="J39" s="656"/>
      <c r="K39" s="656"/>
      <c r="L39" s="656"/>
      <c r="M39" s="656"/>
      <c r="N39" s="656"/>
      <c r="O39" s="656"/>
      <c r="P39" s="656"/>
      <c r="Q39" s="657"/>
      <c r="R39" s="658">
        <v>440029</v>
      </c>
      <c r="S39" s="659"/>
      <c r="T39" s="659"/>
      <c r="U39" s="659"/>
      <c r="V39" s="659"/>
      <c r="W39" s="659"/>
      <c r="X39" s="659"/>
      <c r="Y39" s="660"/>
      <c r="Z39" s="684">
        <v>0.5</v>
      </c>
      <c r="AA39" s="684"/>
      <c r="AB39" s="684"/>
      <c r="AC39" s="684"/>
      <c r="AD39" s="685">
        <v>72</v>
      </c>
      <c r="AE39" s="685"/>
      <c r="AF39" s="685"/>
      <c r="AG39" s="685"/>
      <c r="AH39" s="685"/>
      <c r="AI39" s="685"/>
      <c r="AJ39" s="685"/>
      <c r="AK39" s="685"/>
      <c r="AL39" s="661">
        <v>0</v>
      </c>
      <c r="AM39" s="662"/>
      <c r="AN39" s="662"/>
      <c r="AO39" s="686"/>
      <c r="AQ39" s="690" t="s">
        <v>345</v>
      </c>
      <c r="AR39" s="691"/>
      <c r="AS39" s="691"/>
      <c r="AT39" s="691"/>
      <c r="AU39" s="691"/>
      <c r="AV39" s="691"/>
      <c r="AW39" s="691"/>
      <c r="AX39" s="691"/>
      <c r="AY39" s="692"/>
      <c r="AZ39" s="658">
        <v>98830</v>
      </c>
      <c r="BA39" s="659"/>
      <c r="BB39" s="659"/>
      <c r="BC39" s="659"/>
      <c r="BD39" s="668"/>
      <c r="BE39" s="668"/>
      <c r="BF39" s="693"/>
      <c r="BG39" s="655" t="s">
        <v>346</v>
      </c>
      <c r="BH39" s="656"/>
      <c r="BI39" s="656"/>
      <c r="BJ39" s="656"/>
      <c r="BK39" s="656"/>
      <c r="BL39" s="656"/>
      <c r="BM39" s="656"/>
      <c r="BN39" s="656"/>
      <c r="BO39" s="656"/>
      <c r="BP39" s="656"/>
      <c r="BQ39" s="656"/>
      <c r="BR39" s="656"/>
      <c r="BS39" s="656"/>
      <c r="BT39" s="656"/>
      <c r="BU39" s="657"/>
      <c r="BV39" s="658">
        <v>40112</v>
      </c>
      <c r="BW39" s="659"/>
      <c r="BX39" s="659"/>
      <c r="BY39" s="659"/>
      <c r="BZ39" s="659"/>
      <c r="CA39" s="659"/>
      <c r="CB39" s="694"/>
      <c r="CD39" s="655" t="s">
        <v>347</v>
      </c>
      <c r="CE39" s="656"/>
      <c r="CF39" s="656"/>
      <c r="CG39" s="656"/>
      <c r="CH39" s="656"/>
      <c r="CI39" s="656"/>
      <c r="CJ39" s="656"/>
      <c r="CK39" s="656"/>
      <c r="CL39" s="656"/>
      <c r="CM39" s="656"/>
      <c r="CN39" s="656"/>
      <c r="CO39" s="656"/>
      <c r="CP39" s="656"/>
      <c r="CQ39" s="657"/>
      <c r="CR39" s="658">
        <v>2837362</v>
      </c>
      <c r="CS39" s="668"/>
      <c r="CT39" s="668"/>
      <c r="CU39" s="668"/>
      <c r="CV39" s="668"/>
      <c r="CW39" s="668"/>
      <c r="CX39" s="668"/>
      <c r="CY39" s="669"/>
      <c r="CZ39" s="661">
        <v>3.5</v>
      </c>
      <c r="DA39" s="670"/>
      <c r="DB39" s="670"/>
      <c r="DC39" s="671"/>
      <c r="DD39" s="664">
        <v>2721862</v>
      </c>
      <c r="DE39" s="668"/>
      <c r="DF39" s="668"/>
      <c r="DG39" s="668"/>
      <c r="DH39" s="668"/>
      <c r="DI39" s="668"/>
      <c r="DJ39" s="668"/>
      <c r="DK39" s="669"/>
      <c r="DL39" s="664" t="s">
        <v>129</v>
      </c>
      <c r="DM39" s="668"/>
      <c r="DN39" s="668"/>
      <c r="DO39" s="668"/>
      <c r="DP39" s="668"/>
      <c r="DQ39" s="668"/>
      <c r="DR39" s="668"/>
      <c r="DS39" s="668"/>
      <c r="DT39" s="668"/>
      <c r="DU39" s="668"/>
      <c r="DV39" s="669"/>
      <c r="DW39" s="661" t="s">
        <v>129</v>
      </c>
      <c r="DX39" s="670"/>
      <c r="DY39" s="670"/>
      <c r="DZ39" s="670"/>
      <c r="EA39" s="670"/>
      <c r="EB39" s="670"/>
      <c r="EC39" s="689"/>
    </row>
    <row r="40" spans="2:133" ht="11.25" customHeight="1" x14ac:dyDescent="0.15">
      <c r="B40" s="655" t="s">
        <v>348</v>
      </c>
      <c r="C40" s="656"/>
      <c r="D40" s="656"/>
      <c r="E40" s="656"/>
      <c r="F40" s="656"/>
      <c r="G40" s="656"/>
      <c r="H40" s="656"/>
      <c r="I40" s="656"/>
      <c r="J40" s="656"/>
      <c r="K40" s="656"/>
      <c r="L40" s="656"/>
      <c r="M40" s="656"/>
      <c r="N40" s="656"/>
      <c r="O40" s="656"/>
      <c r="P40" s="656"/>
      <c r="Q40" s="657"/>
      <c r="R40" s="658">
        <v>2355102</v>
      </c>
      <c r="S40" s="659"/>
      <c r="T40" s="659"/>
      <c r="U40" s="659"/>
      <c r="V40" s="659"/>
      <c r="W40" s="659"/>
      <c r="X40" s="659"/>
      <c r="Y40" s="660"/>
      <c r="Z40" s="684">
        <v>2.8</v>
      </c>
      <c r="AA40" s="684"/>
      <c r="AB40" s="684"/>
      <c r="AC40" s="684"/>
      <c r="AD40" s="685" t="s">
        <v>129</v>
      </c>
      <c r="AE40" s="685"/>
      <c r="AF40" s="685"/>
      <c r="AG40" s="685"/>
      <c r="AH40" s="685"/>
      <c r="AI40" s="685"/>
      <c r="AJ40" s="685"/>
      <c r="AK40" s="685"/>
      <c r="AL40" s="661" t="s">
        <v>129</v>
      </c>
      <c r="AM40" s="662"/>
      <c r="AN40" s="662"/>
      <c r="AO40" s="686"/>
      <c r="AQ40" s="690" t="s">
        <v>349</v>
      </c>
      <c r="AR40" s="691"/>
      <c r="AS40" s="691"/>
      <c r="AT40" s="691"/>
      <c r="AU40" s="691"/>
      <c r="AV40" s="691"/>
      <c r="AW40" s="691"/>
      <c r="AX40" s="691"/>
      <c r="AY40" s="692"/>
      <c r="AZ40" s="658">
        <v>17759</v>
      </c>
      <c r="BA40" s="659"/>
      <c r="BB40" s="659"/>
      <c r="BC40" s="659"/>
      <c r="BD40" s="668"/>
      <c r="BE40" s="668"/>
      <c r="BF40" s="693"/>
      <c r="BG40" s="695" t="s">
        <v>350</v>
      </c>
      <c r="BH40" s="696"/>
      <c r="BI40" s="696"/>
      <c r="BJ40" s="696"/>
      <c r="BK40" s="696"/>
      <c r="BL40" s="359"/>
      <c r="BM40" s="656" t="s">
        <v>351</v>
      </c>
      <c r="BN40" s="656"/>
      <c r="BO40" s="656"/>
      <c r="BP40" s="656"/>
      <c r="BQ40" s="656"/>
      <c r="BR40" s="656"/>
      <c r="BS40" s="656"/>
      <c r="BT40" s="656"/>
      <c r="BU40" s="657"/>
      <c r="BV40" s="658">
        <v>96</v>
      </c>
      <c r="BW40" s="659"/>
      <c r="BX40" s="659"/>
      <c r="BY40" s="659"/>
      <c r="BZ40" s="659"/>
      <c r="CA40" s="659"/>
      <c r="CB40" s="694"/>
      <c r="CD40" s="655" t="s">
        <v>352</v>
      </c>
      <c r="CE40" s="656"/>
      <c r="CF40" s="656"/>
      <c r="CG40" s="656"/>
      <c r="CH40" s="656"/>
      <c r="CI40" s="656"/>
      <c r="CJ40" s="656"/>
      <c r="CK40" s="656"/>
      <c r="CL40" s="656"/>
      <c r="CM40" s="656"/>
      <c r="CN40" s="656"/>
      <c r="CO40" s="656"/>
      <c r="CP40" s="656"/>
      <c r="CQ40" s="657"/>
      <c r="CR40" s="658">
        <v>33816</v>
      </c>
      <c r="CS40" s="659"/>
      <c r="CT40" s="659"/>
      <c r="CU40" s="659"/>
      <c r="CV40" s="659"/>
      <c r="CW40" s="659"/>
      <c r="CX40" s="659"/>
      <c r="CY40" s="660"/>
      <c r="CZ40" s="661">
        <v>0</v>
      </c>
      <c r="DA40" s="670"/>
      <c r="DB40" s="670"/>
      <c r="DC40" s="671"/>
      <c r="DD40" s="664">
        <v>33008</v>
      </c>
      <c r="DE40" s="659"/>
      <c r="DF40" s="659"/>
      <c r="DG40" s="659"/>
      <c r="DH40" s="659"/>
      <c r="DI40" s="659"/>
      <c r="DJ40" s="659"/>
      <c r="DK40" s="660"/>
      <c r="DL40" s="664">
        <v>33008</v>
      </c>
      <c r="DM40" s="659"/>
      <c r="DN40" s="659"/>
      <c r="DO40" s="659"/>
      <c r="DP40" s="659"/>
      <c r="DQ40" s="659"/>
      <c r="DR40" s="659"/>
      <c r="DS40" s="659"/>
      <c r="DT40" s="659"/>
      <c r="DU40" s="659"/>
      <c r="DV40" s="660"/>
      <c r="DW40" s="661">
        <v>0.1</v>
      </c>
      <c r="DX40" s="670"/>
      <c r="DY40" s="670"/>
      <c r="DZ40" s="670"/>
      <c r="EA40" s="670"/>
      <c r="EB40" s="670"/>
      <c r="EC40" s="689"/>
    </row>
    <row r="41" spans="2:133" ht="11.25" customHeight="1" x14ac:dyDescent="0.15">
      <c r="B41" s="655" t="s">
        <v>353</v>
      </c>
      <c r="C41" s="656"/>
      <c r="D41" s="656"/>
      <c r="E41" s="656"/>
      <c r="F41" s="656"/>
      <c r="G41" s="656"/>
      <c r="H41" s="656"/>
      <c r="I41" s="656"/>
      <c r="J41" s="656"/>
      <c r="K41" s="656"/>
      <c r="L41" s="656"/>
      <c r="M41" s="656"/>
      <c r="N41" s="656"/>
      <c r="O41" s="656"/>
      <c r="P41" s="656"/>
      <c r="Q41" s="657"/>
      <c r="R41" s="658" t="s">
        <v>129</v>
      </c>
      <c r="S41" s="659"/>
      <c r="T41" s="659"/>
      <c r="U41" s="659"/>
      <c r="V41" s="659"/>
      <c r="W41" s="659"/>
      <c r="X41" s="659"/>
      <c r="Y41" s="660"/>
      <c r="Z41" s="684" t="s">
        <v>129</v>
      </c>
      <c r="AA41" s="684"/>
      <c r="AB41" s="684"/>
      <c r="AC41" s="684"/>
      <c r="AD41" s="685" t="s">
        <v>129</v>
      </c>
      <c r="AE41" s="685"/>
      <c r="AF41" s="685"/>
      <c r="AG41" s="685"/>
      <c r="AH41" s="685"/>
      <c r="AI41" s="685"/>
      <c r="AJ41" s="685"/>
      <c r="AK41" s="685"/>
      <c r="AL41" s="661" t="s">
        <v>129</v>
      </c>
      <c r="AM41" s="662"/>
      <c r="AN41" s="662"/>
      <c r="AO41" s="686"/>
      <c r="AQ41" s="690" t="s">
        <v>354</v>
      </c>
      <c r="AR41" s="691"/>
      <c r="AS41" s="691"/>
      <c r="AT41" s="691"/>
      <c r="AU41" s="691"/>
      <c r="AV41" s="691"/>
      <c r="AW41" s="691"/>
      <c r="AX41" s="691"/>
      <c r="AY41" s="692"/>
      <c r="AZ41" s="658">
        <v>2472754</v>
      </c>
      <c r="BA41" s="659"/>
      <c r="BB41" s="659"/>
      <c r="BC41" s="659"/>
      <c r="BD41" s="668"/>
      <c r="BE41" s="668"/>
      <c r="BF41" s="693"/>
      <c r="BG41" s="695"/>
      <c r="BH41" s="696"/>
      <c r="BI41" s="696"/>
      <c r="BJ41" s="696"/>
      <c r="BK41" s="696"/>
      <c r="BL41" s="359"/>
      <c r="BM41" s="656" t="s">
        <v>355</v>
      </c>
      <c r="BN41" s="656"/>
      <c r="BO41" s="656"/>
      <c r="BP41" s="656"/>
      <c r="BQ41" s="656"/>
      <c r="BR41" s="656"/>
      <c r="BS41" s="656"/>
      <c r="BT41" s="656"/>
      <c r="BU41" s="657"/>
      <c r="BV41" s="658" t="s">
        <v>129</v>
      </c>
      <c r="BW41" s="659"/>
      <c r="BX41" s="659"/>
      <c r="BY41" s="659"/>
      <c r="BZ41" s="659"/>
      <c r="CA41" s="659"/>
      <c r="CB41" s="694"/>
      <c r="CD41" s="655" t="s">
        <v>356</v>
      </c>
      <c r="CE41" s="656"/>
      <c r="CF41" s="656"/>
      <c r="CG41" s="656"/>
      <c r="CH41" s="656"/>
      <c r="CI41" s="656"/>
      <c r="CJ41" s="656"/>
      <c r="CK41" s="656"/>
      <c r="CL41" s="656"/>
      <c r="CM41" s="656"/>
      <c r="CN41" s="656"/>
      <c r="CO41" s="656"/>
      <c r="CP41" s="656"/>
      <c r="CQ41" s="657"/>
      <c r="CR41" s="658" t="s">
        <v>129</v>
      </c>
      <c r="CS41" s="668"/>
      <c r="CT41" s="668"/>
      <c r="CU41" s="668"/>
      <c r="CV41" s="668"/>
      <c r="CW41" s="668"/>
      <c r="CX41" s="668"/>
      <c r="CY41" s="669"/>
      <c r="CZ41" s="661" t="s">
        <v>129</v>
      </c>
      <c r="DA41" s="670"/>
      <c r="DB41" s="670"/>
      <c r="DC41" s="671"/>
      <c r="DD41" s="664" t="s">
        <v>129</v>
      </c>
      <c r="DE41" s="668"/>
      <c r="DF41" s="668"/>
      <c r="DG41" s="668"/>
      <c r="DH41" s="668"/>
      <c r="DI41" s="668"/>
      <c r="DJ41" s="668"/>
      <c r="DK41" s="669"/>
      <c r="DL41" s="665"/>
      <c r="DM41" s="666"/>
      <c r="DN41" s="666"/>
      <c r="DO41" s="666"/>
      <c r="DP41" s="666"/>
      <c r="DQ41" s="666"/>
      <c r="DR41" s="666"/>
      <c r="DS41" s="666"/>
      <c r="DT41" s="666"/>
      <c r="DU41" s="666"/>
      <c r="DV41" s="667"/>
      <c r="DW41" s="651"/>
      <c r="DX41" s="652"/>
      <c r="DY41" s="652"/>
      <c r="DZ41" s="652"/>
      <c r="EA41" s="652"/>
      <c r="EB41" s="652"/>
      <c r="EC41" s="653"/>
    </row>
    <row r="42" spans="2:133" ht="11.25" customHeight="1" x14ac:dyDescent="0.15">
      <c r="B42" s="655" t="s">
        <v>357</v>
      </c>
      <c r="C42" s="656"/>
      <c r="D42" s="656"/>
      <c r="E42" s="656"/>
      <c r="F42" s="656"/>
      <c r="G42" s="656"/>
      <c r="H42" s="656"/>
      <c r="I42" s="656"/>
      <c r="J42" s="656"/>
      <c r="K42" s="656"/>
      <c r="L42" s="656"/>
      <c r="M42" s="656"/>
      <c r="N42" s="656"/>
      <c r="O42" s="656"/>
      <c r="P42" s="656"/>
      <c r="Q42" s="657"/>
      <c r="R42" s="658" t="s">
        <v>129</v>
      </c>
      <c r="S42" s="659"/>
      <c r="T42" s="659"/>
      <c r="U42" s="659"/>
      <c r="V42" s="659"/>
      <c r="W42" s="659"/>
      <c r="X42" s="659"/>
      <c r="Y42" s="660"/>
      <c r="Z42" s="684" t="s">
        <v>129</v>
      </c>
      <c r="AA42" s="684"/>
      <c r="AB42" s="684"/>
      <c r="AC42" s="684"/>
      <c r="AD42" s="685" t="s">
        <v>129</v>
      </c>
      <c r="AE42" s="685"/>
      <c r="AF42" s="685"/>
      <c r="AG42" s="685"/>
      <c r="AH42" s="685"/>
      <c r="AI42" s="685"/>
      <c r="AJ42" s="685"/>
      <c r="AK42" s="685"/>
      <c r="AL42" s="661" t="s">
        <v>129</v>
      </c>
      <c r="AM42" s="662"/>
      <c r="AN42" s="662"/>
      <c r="AO42" s="686"/>
      <c r="AQ42" s="699" t="s">
        <v>358</v>
      </c>
      <c r="AR42" s="700"/>
      <c r="AS42" s="700"/>
      <c r="AT42" s="700"/>
      <c r="AU42" s="700"/>
      <c r="AV42" s="700"/>
      <c r="AW42" s="700"/>
      <c r="AX42" s="700"/>
      <c r="AY42" s="701"/>
      <c r="AZ42" s="638">
        <v>5058575</v>
      </c>
      <c r="BA42" s="672"/>
      <c r="BB42" s="672"/>
      <c r="BC42" s="672"/>
      <c r="BD42" s="639"/>
      <c r="BE42" s="639"/>
      <c r="BF42" s="687"/>
      <c r="BG42" s="697"/>
      <c r="BH42" s="698"/>
      <c r="BI42" s="698"/>
      <c r="BJ42" s="698"/>
      <c r="BK42" s="698"/>
      <c r="BL42" s="357"/>
      <c r="BM42" s="636" t="s">
        <v>359</v>
      </c>
      <c r="BN42" s="636"/>
      <c r="BO42" s="636"/>
      <c r="BP42" s="636"/>
      <c r="BQ42" s="636"/>
      <c r="BR42" s="636"/>
      <c r="BS42" s="636"/>
      <c r="BT42" s="636"/>
      <c r="BU42" s="637"/>
      <c r="BV42" s="638">
        <v>304</v>
      </c>
      <c r="BW42" s="672"/>
      <c r="BX42" s="672"/>
      <c r="BY42" s="672"/>
      <c r="BZ42" s="672"/>
      <c r="CA42" s="672"/>
      <c r="CB42" s="688"/>
      <c r="CD42" s="655" t="s">
        <v>360</v>
      </c>
      <c r="CE42" s="656"/>
      <c r="CF42" s="656"/>
      <c r="CG42" s="656"/>
      <c r="CH42" s="656"/>
      <c r="CI42" s="656"/>
      <c r="CJ42" s="656"/>
      <c r="CK42" s="656"/>
      <c r="CL42" s="656"/>
      <c r="CM42" s="656"/>
      <c r="CN42" s="656"/>
      <c r="CO42" s="656"/>
      <c r="CP42" s="656"/>
      <c r="CQ42" s="657"/>
      <c r="CR42" s="658">
        <v>3970983</v>
      </c>
      <c r="CS42" s="668"/>
      <c r="CT42" s="668"/>
      <c r="CU42" s="668"/>
      <c r="CV42" s="668"/>
      <c r="CW42" s="668"/>
      <c r="CX42" s="668"/>
      <c r="CY42" s="669"/>
      <c r="CZ42" s="661">
        <v>4.9000000000000004</v>
      </c>
      <c r="DA42" s="670"/>
      <c r="DB42" s="670"/>
      <c r="DC42" s="671"/>
      <c r="DD42" s="664">
        <v>677093</v>
      </c>
      <c r="DE42" s="668"/>
      <c r="DF42" s="668"/>
      <c r="DG42" s="668"/>
      <c r="DH42" s="668"/>
      <c r="DI42" s="668"/>
      <c r="DJ42" s="668"/>
      <c r="DK42" s="669"/>
      <c r="DL42" s="665"/>
      <c r="DM42" s="666"/>
      <c r="DN42" s="666"/>
      <c r="DO42" s="666"/>
      <c r="DP42" s="666"/>
      <c r="DQ42" s="666"/>
      <c r="DR42" s="666"/>
      <c r="DS42" s="666"/>
      <c r="DT42" s="666"/>
      <c r="DU42" s="666"/>
      <c r="DV42" s="667"/>
      <c r="DW42" s="651"/>
      <c r="DX42" s="652"/>
      <c r="DY42" s="652"/>
      <c r="DZ42" s="652"/>
      <c r="EA42" s="652"/>
      <c r="EB42" s="652"/>
      <c r="EC42" s="653"/>
    </row>
    <row r="43" spans="2:133" ht="11.25" customHeight="1" x14ac:dyDescent="0.15">
      <c r="B43" s="655" t="s">
        <v>361</v>
      </c>
      <c r="C43" s="656"/>
      <c r="D43" s="656"/>
      <c r="E43" s="656"/>
      <c r="F43" s="656"/>
      <c r="G43" s="656"/>
      <c r="H43" s="656"/>
      <c r="I43" s="656"/>
      <c r="J43" s="656"/>
      <c r="K43" s="656"/>
      <c r="L43" s="656"/>
      <c r="M43" s="656"/>
      <c r="N43" s="656"/>
      <c r="O43" s="656"/>
      <c r="P43" s="656"/>
      <c r="Q43" s="657"/>
      <c r="R43" s="658">
        <v>1212302</v>
      </c>
      <c r="S43" s="659"/>
      <c r="T43" s="659"/>
      <c r="U43" s="659"/>
      <c r="V43" s="659"/>
      <c r="W43" s="659"/>
      <c r="X43" s="659"/>
      <c r="Y43" s="660"/>
      <c r="Z43" s="684">
        <v>1.4</v>
      </c>
      <c r="AA43" s="684"/>
      <c r="AB43" s="684"/>
      <c r="AC43" s="684"/>
      <c r="AD43" s="685" t="s">
        <v>129</v>
      </c>
      <c r="AE43" s="685"/>
      <c r="AF43" s="685"/>
      <c r="AG43" s="685"/>
      <c r="AH43" s="685"/>
      <c r="AI43" s="685"/>
      <c r="AJ43" s="685"/>
      <c r="AK43" s="685"/>
      <c r="AL43" s="661" t="s">
        <v>129</v>
      </c>
      <c r="AM43" s="662"/>
      <c r="AN43" s="662"/>
      <c r="AO43" s="686"/>
      <c r="CD43" s="655" t="s">
        <v>362</v>
      </c>
      <c r="CE43" s="656"/>
      <c r="CF43" s="656"/>
      <c r="CG43" s="656"/>
      <c r="CH43" s="656"/>
      <c r="CI43" s="656"/>
      <c r="CJ43" s="656"/>
      <c r="CK43" s="656"/>
      <c r="CL43" s="656"/>
      <c r="CM43" s="656"/>
      <c r="CN43" s="656"/>
      <c r="CO43" s="656"/>
      <c r="CP43" s="656"/>
      <c r="CQ43" s="657"/>
      <c r="CR43" s="658">
        <v>83639</v>
      </c>
      <c r="CS43" s="668"/>
      <c r="CT43" s="668"/>
      <c r="CU43" s="668"/>
      <c r="CV43" s="668"/>
      <c r="CW43" s="668"/>
      <c r="CX43" s="668"/>
      <c r="CY43" s="669"/>
      <c r="CZ43" s="661">
        <v>0.1</v>
      </c>
      <c r="DA43" s="670"/>
      <c r="DB43" s="670"/>
      <c r="DC43" s="671"/>
      <c r="DD43" s="664">
        <v>83639</v>
      </c>
      <c r="DE43" s="668"/>
      <c r="DF43" s="668"/>
      <c r="DG43" s="668"/>
      <c r="DH43" s="668"/>
      <c r="DI43" s="668"/>
      <c r="DJ43" s="668"/>
      <c r="DK43" s="669"/>
      <c r="DL43" s="665"/>
      <c r="DM43" s="666"/>
      <c r="DN43" s="666"/>
      <c r="DO43" s="666"/>
      <c r="DP43" s="666"/>
      <c r="DQ43" s="666"/>
      <c r="DR43" s="666"/>
      <c r="DS43" s="666"/>
      <c r="DT43" s="666"/>
      <c r="DU43" s="666"/>
      <c r="DV43" s="667"/>
      <c r="DW43" s="651"/>
      <c r="DX43" s="652"/>
      <c r="DY43" s="652"/>
      <c r="DZ43" s="652"/>
      <c r="EA43" s="652"/>
      <c r="EB43" s="652"/>
      <c r="EC43" s="653"/>
    </row>
    <row r="44" spans="2:133" ht="11.25" customHeight="1" x14ac:dyDescent="0.15">
      <c r="B44" s="635" t="s">
        <v>363</v>
      </c>
      <c r="C44" s="636"/>
      <c r="D44" s="636"/>
      <c r="E44" s="636"/>
      <c r="F44" s="636"/>
      <c r="G44" s="636"/>
      <c r="H44" s="636"/>
      <c r="I44" s="636"/>
      <c r="J44" s="636"/>
      <c r="K44" s="636"/>
      <c r="L44" s="636"/>
      <c r="M44" s="636"/>
      <c r="N44" s="636"/>
      <c r="O44" s="636"/>
      <c r="P44" s="636"/>
      <c r="Q44" s="637"/>
      <c r="R44" s="638">
        <v>85173925</v>
      </c>
      <c r="S44" s="672"/>
      <c r="T44" s="672"/>
      <c r="U44" s="672"/>
      <c r="V44" s="672"/>
      <c r="W44" s="672"/>
      <c r="X44" s="672"/>
      <c r="Y44" s="673"/>
      <c r="Z44" s="674">
        <v>100</v>
      </c>
      <c r="AA44" s="674"/>
      <c r="AB44" s="674"/>
      <c r="AC44" s="674"/>
      <c r="AD44" s="675">
        <v>41038649</v>
      </c>
      <c r="AE44" s="675"/>
      <c r="AF44" s="675"/>
      <c r="AG44" s="675"/>
      <c r="AH44" s="675"/>
      <c r="AI44" s="675"/>
      <c r="AJ44" s="675"/>
      <c r="AK44" s="675"/>
      <c r="AL44" s="641">
        <v>100</v>
      </c>
      <c r="AM44" s="676"/>
      <c r="AN44" s="676"/>
      <c r="AO44" s="677"/>
      <c r="CD44" s="678" t="s">
        <v>310</v>
      </c>
      <c r="CE44" s="679"/>
      <c r="CF44" s="655" t="s">
        <v>364</v>
      </c>
      <c r="CG44" s="656"/>
      <c r="CH44" s="656"/>
      <c r="CI44" s="656"/>
      <c r="CJ44" s="656"/>
      <c r="CK44" s="656"/>
      <c r="CL44" s="656"/>
      <c r="CM44" s="656"/>
      <c r="CN44" s="656"/>
      <c r="CO44" s="656"/>
      <c r="CP44" s="656"/>
      <c r="CQ44" s="657"/>
      <c r="CR44" s="658">
        <v>3970983</v>
      </c>
      <c r="CS44" s="659"/>
      <c r="CT44" s="659"/>
      <c r="CU44" s="659"/>
      <c r="CV44" s="659"/>
      <c r="CW44" s="659"/>
      <c r="CX44" s="659"/>
      <c r="CY44" s="660"/>
      <c r="CZ44" s="661">
        <v>4.9000000000000004</v>
      </c>
      <c r="DA44" s="662"/>
      <c r="DB44" s="662"/>
      <c r="DC44" s="663"/>
      <c r="DD44" s="664">
        <v>677093</v>
      </c>
      <c r="DE44" s="659"/>
      <c r="DF44" s="659"/>
      <c r="DG44" s="659"/>
      <c r="DH44" s="659"/>
      <c r="DI44" s="659"/>
      <c r="DJ44" s="659"/>
      <c r="DK44" s="660"/>
      <c r="DL44" s="665"/>
      <c r="DM44" s="666"/>
      <c r="DN44" s="666"/>
      <c r="DO44" s="666"/>
      <c r="DP44" s="666"/>
      <c r="DQ44" s="666"/>
      <c r="DR44" s="666"/>
      <c r="DS44" s="666"/>
      <c r="DT44" s="666"/>
      <c r="DU44" s="666"/>
      <c r="DV44" s="667"/>
      <c r="DW44" s="651"/>
      <c r="DX44" s="652"/>
      <c r="DY44" s="652"/>
      <c r="DZ44" s="652"/>
      <c r="EA44" s="652"/>
      <c r="EB44" s="652"/>
      <c r="EC44" s="653"/>
    </row>
    <row r="45" spans="2:133" ht="11.25" customHeight="1" x14ac:dyDescent="0.15">
      <c r="CD45" s="680"/>
      <c r="CE45" s="681"/>
      <c r="CF45" s="655" t="s">
        <v>365</v>
      </c>
      <c r="CG45" s="656"/>
      <c r="CH45" s="656"/>
      <c r="CI45" s="656"/>
      <c r="CJ45" s="656"/>
      <c r="CK45" s="656"/>
      <c r="CL45" s="656"/>
      <c r="CM45" s="656"/>
      <c r="CN45" s="656"/>
      <c r="CO45" s="656"/>
      <c r="CP45" s="656"/>
      <c r="CQ45" s="657"/>
      <c r="CR45" s="658">
        <v>947166</v>
      </c>
      <c r="CS45" s="668"/>
      <c r="CT45" s="668"/>
      <c r="CU45" s="668"/>
      <c r="CV45" s="668"/>
      <c r="CW45" s="668"/>
      <c r="CX45" s="668"/>
      <c r="CY45" s="669"/>
      <c r="CZ45" s="661">
        <v>1.2</v>
      </c>
      <c r="DA45" s="670"/>
      <c r="DB45" s="670"/>
      <c r="DC45" s="671"/>
      <c r="DD45" s="664">
        <v>41622</v>
      </c>
      <c r="DE45" s="668"/>
      <c r="DF45" s="668"/>
      <c r="DG45" s="668"/>
      <c r="DH45" s="668"/>
      <c r="DI45" s="668"/>
      <c r="DJ45" s="668"/>
      <c r="DK45" s="669"/>
      <c r="DL45" s="665"/>
      <c r="DM45" s="666"/>
      <c r="DN45" s="666"/>
      <c r="DO45" s="666"/>
      <c r="DP45" s="666"/>
      <c r="DQ45" s="666"/>
      <c r="DR45" s="666"/>
      <c r="DS45" s="666"/>
      <c r="DT45" s="666"/>
      <c r="DU45" s="666"/>
      <c r="DV45" s="667"/>
      <c r="DW45" s="651"/>
      <c r="DX45" s="652"/>
      <c r="DY45" s="652"/>
      <c r="DZ45" s="652"/>
      <c r="EA45" s="652"/>
      <c r="EB45" s="652"/>
      <c r="EC45" s="653"/>
    </row>
    <row r="46" spans="2:133" ht="11.25" customHeight="1" x14ac:dyDescent="0.15">
      <c r="B46" s="211" t="s">
        <v>366</v>
      </c>
      <c r="CD46" s="680"/>
      <c r="CE46" s="681"/>
      <c r="CF46" s="655" t="s">
        <v>367</v>
      </c>
      <c r="CG46" s="656"/>
      <c r="CH46" s="656"/>
      <c r="CI46" s="656"/>
      <c r="CJ46" s="656"/>
      <c r="CK46" s="656"/>
      <c r="CL46" s="656"/>
      <c r="CM46" s="656"/>
      <c r="CN46" s="656"/>
      <c r="CO46" s="656"/>
      <c r="CP46" s="656"/>
      <c r="CQ46" s="657"/>
      <c r="CR46" s="658">
        <v>3023817</v>
      </c>
      <c r="CS46" s="659"/>
      <c r="CT46" s="659"/>
      <c r="CU46" s="659"/>
      <c r="CV46" s="659"/>
      <c r="CW46" s="659"/>
      <c r="CX46" s="659"/>
      <c r="CY46" s="660"/>
      <c r="CZ46" s="661">
        <v>3.8</v>
      </c>
      <c r="DA46" s="662"/>
      <c r="DB46" s="662"/>
      <c r="DC46" s="663"/>
      <c r="DD46" s="664">
        <v>635471</v>
      </c>
      <c r="DE46" s="659"/>
      <c r="DF46" s="659"/>
      <c r="DG46" s="659"/>
      <c r="DH46" s="659"/>
      <c r="DI46" s="659"/>
      <c r="DJ46" s="659"/>
      <c r="DK46" s="660"/>
      <c r="DL46" s="665"/>
      <c r="DM46" s="666"/>
      <c r="DN46" s="666"/>
      <c r="DO46" s="666"/>
      <c r="DP46" s="666"/>
      <c r="DQ46" s="666"/>
      <c r="DR46" s="666"/>
      <c r="DS46" s="666"/>
      <c r="DT46" s="666"/>
      <c r="DU46" s="666"/>
      <c r="DV46" s="667"/>
      <c r="DW46" s="651"/>
      <c r="DX46" s="652"/>
      <c r="DY46" s="652"/>
      <c r="DZ46" s="652"/>
      <c r="EA46" s="652"/>
      <c r="EB46" s="652"/>
      <c r="EC46" s="653"/>
    </row>
    <row r="47" spans="2:133" ht="11.25" customHeight="1" x14ac:dyDescent="0.15">
      <c r="B47" s="654" t="s">
        <v>368</v>
      </c>
      <c r="C47" s="654"/>
      <c r="D47" s="654"/>
      <c r="E47" s="654"/>
      <c r="F47" s="654"/>
      <c r="G47" s="654"/>
      <c r="H47" s="654"/>
      <c r="I47" s="654"/>
      <c r="J47" s="654"/>
      <c r="K47" s="654"/>
      <c r="L47" s="654"/>
      <c r="M47" s="654"/>
      <c r="N47" s="654"/>
      <c r="O47" s="654"/>
      <c r="P47" s="654"/>
      <c r="Q47" s="654"/>
      <c r="R47" s="654"/>
      <c r="S47" s="654"/>
      <c r="T47" s="654"/>
      <c r="U47" s="654"/>
      <c r="V47" s="654"/>
      <c r="W47" s="654"/>
      <c r="X47" s="654"/>
      <c r="Y47" s="654"/>
      <c r="Z47" s="654"/>
      <c r="AA47" s="654"/>
      <c r="AB47" s="654"/>
      <c r="AC47" s="654"/>
      <c r="AD47" s="654"/>
      <c r="AE47" s="654"/>
      <c r="AF47" s="654"/>
      <c r="AG47" s="654"/>
      <c r="AH47" s="654"/>
      <c r="AI47" s="654"/>
      <c r="AJ47" s="654"/>
      <c r="AK47" s="654"/>
      <c r="AL47" s="654"/>
      <c r="AM47" s="654"/>
      <c r="AN47" s="654"/>
      <c r="AO47" s="654"/>
      <c r="AP47" s="654"/>
      <c r="AQ47" s="654"/>
      <c r="AR47" s="654"/>
      <c r="AS47" s="654"/>
      <c r="AT47" s="654"/>
      <c r="AU47" s="654"/>
      <c r="AV47" s="654"/>
      <c r="AW47" s="654"/>
      <c r="AX47" s="654"/>
      <c r="AY47" s="654"/>
      <c r="AZ47" s="654"/>
      <c r="BA47" s="654"/>
      <c r="BB47" s="654"/>
      <c r="BC47" s="654"/>
      <c r="BD47" s="654"/>
      <c r="BE47" s="654"/>
      <c r="BF47" s="654"/>
      <c r="BG47" s="654"/>
      <c r="BH47" s="654"/>
      <c r="BI47" s="654"/>
      <c r="BJ47" s="654"/>
      <c r="BK47" s="654"/>
      <c r="BL47" s="654"/>
      <c r="BM47" s="654"/>
      <c r="BN47" s="654"/>
      <c r="BO47" s="654"/>
      <c r="BP47" s="654"/>
      <c r="BQ47" s="654"/>
      <c r="BR47" s="654"/>
      <c r="BS47" s="654"/>
      <c r="BT47" s="654"/>
      <c r="BU47" s="654"/>
      <c r="BV47" s="654"/>
      <c r="BW47" s="654"/>
      <c r="BX47" s="654"/>
      <c r="BY47" s="654"/>
      <c r="BZ47" s="654"/>
      <c r="CA47" s="654"/>
      <c r="CB47" s="654"/>
      <c r="CD47" s="680"/>
      <c r="CE47" s="681"/>
      <c r="CF47" s="655" t="s">
        <v>369</v>
      </c>
      <c r="CG47" s="656"/>
      <c r="CH47" s="656"/>
      <c r="CI47" s="656"/>
      <c r="CJ47" s="656"/>
      <c r="CK47" s="656"/>
      <c r="CL47" s="656"/>
      <c r="CM47" s="656"/>
      <c r="CN47" s="656"/>
      <c r="CO47" s="656"/>
      <c r="CP47" s="656"/>
      <c r="CQ47" s="657"/>
      <c r="CR47" s="658" t="s">
        <v>129</v>
      </c>
      <c r="CS47" s="668"/>
      <c r="CT47" s="668"/>
      <c r="CU47" s="668"/>
      <c r="CV47" s="668"/>
      <c r="CW47" s="668"/>
      <c r="CX47" s="668"/>
      <c r="CY47" s="669"/>
      <c r="CZ47" s="661" t="s">
        <v>129</v>
      </c>
      <c r="DA47" s="670"/>
      <c r="DB47" s="670"/>
      <c r="DC47" s="671"/>
      <c r="DD47" s="664" t="s">
        <v>129</v>
      </c>
      <c r="DE47" s="668"/>
      <c r="DF47" s="668"/>
      <c r="DG47" s="668"/>
      <c r="DH47" s="668"/>
      <c r="DI47" s="668"/>
      <c r="DJ47" s="668"/>
      <c r="DK47" s="669"/>
      <c r="DL47" s="665"/>
      <c r="DM47" s="666"/>
      <c r="DN47" s="666"/>
      <c r="DO47" s="666"/>
      <c r="DP47" s="666"/>
      <c r="DQ47" s="666"/>
      <c r="DR47" s="666"/>
      <c r="DS47" s="666"/>
      <c r="DT47" s="666"/>
      <c r="DU47" s="666"/>
      <c r="DV47" s="667"/>
      <c r="DW47" s="651"/>
      <c r="DX47" s="652"/>
      <c r="DY47" s="652"/>
      <c r="DZ47" s="652"/>
      <c r="EA47" s="652"/>
      <c r="EB47" s="652"/>
      <c r="EC47" s="653"/>
    </row>
    <row r="48" spans="2:133" x14ac:dyDescent="0.15">
      <c r="B48" s="654" t="s">
        <v>370</v>
      </c>
      <c r="C48" s="654"/>
      <c r="D48" s="654"/>
      <c r="E48" s="654"/>
      <c r="F48" s="654"/>
      <c r="G48" s="654"/>
      <c r="H48" s="654"/>
      <c r="I48" s="654"/>
      <c r="J48" s="654"/>
      <c r="K48" s="654"/>
      <c r="L48" s="654"/>
      <c r="M48" s="654"/>
      <c r="N48" s="654"/>
      <c r="O48" s="654"/>
      <c r="P48" s="654"/>
      <c r="Q48" s="654"/>
      <c r="R48" s="654"/>
      <c r="S48" s="654"/>
      <c r="T48" s="654"/>
      <c r="U48" s="654"/>
      <c r="V48" s="654"/>
      <c r="W48" s="654"/>
      <c r="X48" s="654"/>
      <c r="Y48" s="654"/>
      <c r="Z48" s="654"/>
      <c r="AA48" s="654"/>
      <c r="AB48" s="654"/>
      <c r="AC48" s="654"/>
      <c r="AD48" s="654"/>
      <c r="AE48" s="654"/>
      <c r="AF48" s="654"/>
      <c r="AG48" s="654"/>
      <c r="AH48" s="654"/>
      <c r="AI48" s="654"/>
      <c r="AJ48" s="654"/>
      <c r="AK48" s="654"/>
      <c r="AL48" s="654"/>
      <c r="AM48" s="654"/>
      <c r="AN48" s="654"/>
      <c r="AO48" s="654"/>
      <c r="AP48" s="654"/>
      <c r="AQ48" s="654"/>
      <c r="AR48" s="654"/>
      <c r="AS48" s="654"/>
      <c r="AT48" s="654"/>
      <c r="AU48" s="654"/>
      <c r="AV48" s="654"/>
      <c r="AW48" s="654"/>
      <c r="AX48" s="654"/>
      <c r="AY48" s="654"/>
      <c r="AZ48" s="654"/>
      <c r="BA48" s="654"/>
      <c r="BB48" s="654"/>
      <c r="BC48" s="654"/>
      <c r="BD48" s="654"/>
      <c r="BE48" s="654"/>
      <c r="BF48" s="654"/>
      <c r="BG48" s="654"/>
      <c r="BH48" s="654"/>
      <c r="BI48" s="654"/>
      <c r="BJ48" s="654"/>
      <c r="BK48" s="654"/>
      <c r="BL48" s="654"/>
      <c r="BM48" s="654"/>
      <c r="BN48" s="654"/>
      <c r="BO48" s="654"/>
      <c r="BP48" s="654"/>
      <c r="BQ48" s="654"/>
      <c r="BR48" s="654"/>
      <c r="BS48" s="654"/>
      <c r="BT48" s="654"/>
      <c r="BU48" s="654"/>
      <c r="BV48" s="654"/>
      <c r="BW48" s="654"/>
      <c r="BX48" s="654"/>
      <c r="BY48" s="654"/>
      <c r="BZ48" s="654"/>
      <c r="CA48" s="654"/>
      <c r="CB48" s="654"/>
      <c r="CD48" s="682"/>
      <c r="CE48" s="683"/>
      <c r="CF48" s="655" t="s">
        <v>371</v>
      </c>
      <c r="CG48" s="656"/>
      <c r="CH48" s="656"/>
      <c r="CI48" s="656"/>
      <c r="CJ48" s="656"/>
      <c r="CK48" s="656"/>
      <c r="CL48" s="656"/>
      <c r="CM48" s="656"/>
      <c r="CN48" s="656"/>
      <c r="CO48" s="656"/>
      <c r="CP48" s="656"/>
      <c r="CQ48" s="657"/>
      <c r="CR48" s="658" t="s">
        <v>129</v>
      </c>
      <c r="CS48" s="659"/>
      <c r="CT48" s="659"/>
      <c r="CU48" s="659"/>
      <c r="CV48" s="659"/>
      <c r="CW48" s="659"/>
      <c r="CX48" s="659"/>
      <c r="CY48" s="660"/>
      <c r="CZ48" s="661" t="s">
        <v>129</v>
      </c>
      <c r="DA48" s="662"/>
      <c r="DB48" s="662"/>
      <c r="DC48" s="663"/>
      <c r="DD48" s="664" t="s">
        <v>129</v>
      </c>
      <c r="DE48" s="659"/>
      <c r="DF48" s="659"/>
      <c r="DG48" s="659"/>
      <c r="DH48" s="659"/>
      <c r="DI48" s="659"/>
      <c r="DJ48" s="659"/>
      <c r="DK48" s="660"/>
      <c r="DL48" s="665"/>
      <c r="DM48" s="666"/>
      <c r="DN48" s="666"/>
      <c r="DO48" s="666"/>
      <c r="DP48" s="666"/>
      <c r="DQ48" s="666"/>
      <c r="DR48" s="666"/>
      <c r="DS48" s="666"/>
      <c r="DT48" s="666"/>
      <c r="DU48" s="666"/>
      <c r="DV48" s="667"/>
      <c r="DW48" s="651"/>
      <c r="DX48" s="652"/>
      <c r="DY48" s="652"/>
      <c r="DZ48" s="652"/>
      <c r="EA48" s="652"/>
      <c r="EB48" s="652"/>
      <c r="EC48" s="653"/>
    </row>
    <row r="49" spans="2:133" ht="11.25" customHeight="1" x14ac:dyDescent="0.15">
      <c r="B49" s="360"/>
      <c r="CD49" s="635" t="s">
        <v>372</v>
      </c>
      <c r="CE49" s="636"/>
      <c r="CF49" s="636"/>
      <c r="CG49" s="636"/>
      <c r="CH49" s="636"/>
      <c r="CI49" s="636"/>
      <c r="CJ49" s="636"/>
      <c r="CK49" s="636"/>
      <c r="CL49" s="636"/>
      <c r="CM49" s="636"/>
      <c r="CN49" s="636"/>
      <c r="CO49" s="636"/>
      <c r="CP49" s="636"/>
      <c r="CQ49" s="637"/>
      <c r="CR49" s="638">
        <v>80334621</v>
      </c>
      <c r="CS49" s="639"/>
      <c r="CT49" s="639"/>
      <c r="CU49" s="639"/>
      <c r="CV49" s="639"/>
      <c r="CW49" s="639"/>
      <c r="CX49" s="639"/>
      <c r="CY49" s="640"/>
      <c r="CZ49" s="641">
        <v>100</v>
      </c>
      <c r="DA49" s="642"/>
      <c r="DB49" s="642"/>
      <c r="DC49" s="643"/>
      <c r="DD49" s="644">
        <v>44776184</v>
      </c>
      <c r="DE49" s="639"/>
      <c r="DF49" s="639"/>
      <c r="DG49" s="639"/>
      <c r="DH49" s="639"/>
      <c r="DI49" s="639"/>
      <c r="DJ49" s="639"/>
      <c r="DK49" s="640"/>
      <c r="DL49" s="645"/>
      <c r="DM49" s="646"/>
      <c r="DN49" s="646"/>
      <c r="DO49" s="646"/>
      <c r="DP49" s="646"/>
      <c r="DQ49" s="646"/>
      <c r="DR49" s="646"/>
      <c r="DS49" s="646"/>
      <c r="DT49" s="646"/>
      <c r="DU49" s="646"/>
      <c r="DV49" s="647"/>
      <c r="DW49" s="648"/>
      <c r="DX49" s="649"/>
      <c r="DY49" s="649"/>
      <c r="DZ49" s="649"/>
      <c r="EA49" s="649"/>
      <c r="EB49" s="649"/>
      <c r="EC49" s="650"/>
    </row>
    <row r="50" spans="2:133" hidden="1" x14ac:dyDescent="0.15">
      <c r="B50" s="360"/>
    </row>
  </sheetData>
  <sheetProtection algorithmName="SHA-512" hashValue="epoKy/pgss3hYRVDEULp5E/hjYXht33be1uBPrBKqJN2ges8K5h/quvDkd7xJ6kQGcNfLDdAdlTDaVtQ+frjpQ==" saltValue="uP7gKuzqBcT7/P5BhLTooA=="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90" zoomScaleNormal="90" zoomScaleSheetLayoutView="70" workbookViewId="0"/>
  </sheetViews>
  <sheetFormatPr defaultColWidth="0" defaultRowHeight="13.5" zeroHeight="1" x14ac:dyDescent="0.15"/>
  <cols>
    <col min="1" max="130" width="2.75" style="222" customWidth="1"/>
    <col min="131" max="131" width="1.625" style="222" customWidth="1"/>
    <col min="132" max="16384" width="9" style="222" hidden="1"/>
  </cols>
  <sheetData>
    <row r="1" spans="1:131" ht="11.25" customHeight="1" thickBot="1" x14ac:dyDescent="0.2">
      <c r="A1" s="218"/>
      <c r="B1" s="218"/>
      <c r="C1" s="218"/>
      <c r="D1" s="218"/>
      <c r="E1" s="218"/>
      <c r="F1" s="218"/>
      <c r="G1" s="218"/>
      <c r="H1" s="218"/>
      <c r="I1" s="218"/>
      <c r="J1" s="218"/>
      <c r="K1" s="218"/>
      <c r="L1" s="218"/>
      <c r="M1" s="218"/>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c r="BE1" s="219"/>
      <c r="BF1" s="219"/>
      <c r="BG1" s="219"/>
      <c r="BH1" s="219"/>
      <c r="BI1" s="219"/>
      <c r="BJ1" s="219"/>
      <c r="BK1" s="219"/>
      <c r="BL1" s="219"/>
      <c r="BM1" s="219"/>
      <c r="BN1" s="219"/>
      <c r="BO1" s="219"/>
      <c r="BP1" s="219"/>
      <c r="BQ1" s="219"/>
      <c r="BR1" s="219"/>
      <c r="BS1" s="219"/>
      <c r="BT1" s="219"/>
      <c r="BU1" s="219"/>
      <c r="BV1" s="219"/>
      <c r="BW1" s="219"/>
      <c r="BX1" s="219"/>
      <c r="BY1" s="219"/>
      <c r="BZ1" s="219"/>
      <c r="CA1" s="219"/>
      <c r="CB1" s="219"/>
      <c r="CC1" s="219"/>
      <c r="CD1" s="219"/>
      <c r="CE1" s="219"/>
      <c r="CF1" s="219"/>
      <c r="CG1" s="219"/>
      <c r="CH1" s="219"/>
      <c r="CI1" s="219"/>
      <c r="CJ1" s="219"/>
      <c r="CK1" s="219"/>
      <c r="CL1" s="219"/>
      <c r="CM1" s="219"/>
      <c r="CN1" s="219"/>
      <c r="CO1" s="219"/>
      <c r="CP1" s="219"/>
      <c r="CQ1" s="219"/>
      <c r="CR1" s="219"/>
      <c r="CS1" s="219"/>
      <c r="CT1" s="219"/>
      <c r="CU1" s="219"/>
      <c r="CV1" s="219"/>
      <c r="CW1" s="219"/>
      <c r="CX1" s="219"/>
      <c r="CY1" s="219"/>
      <c r="CZ1" s="219"/>
      <c r="DA1" s="219"/>
      <c r="DB1" s="219"/>
      <c r="DC1" s="219"/>
      <c r="DD1" s="219"/>
      <c r="DE1" s="219"/>
      <c r="DF1" s="219"/>
      <c r="DG1" s="219"/>
      <c r="DH1" s="219"/>
      <c r="DI1" s="219"/>
      <c r="DJ1" s="219"/>
      <c r="DK1" s="219"/>
      <c r="DL1" s="219"/>
      <c r="DM1" s="219"/>
      <c r="DN1" s="219"/>
      <c r="DO1" s="219"/>
      <c r="DP1" s="219"/>
      <c r="DQ1" s="220"/>
      <c r="DR1" s="220"/>
      <c r="DS1" s="220"/>
      <c r="DT1" s="220"/>
      <c r="DU1" s="220"/>
      <c r="DV1" s="220"/>
      <c r="DW1" s="220"/>
      <c r="DX1" s="220"/>
      <c r="DY1" s="220"/>
      <c r="DZ1" s="220"/>
      <c r="EA1" s="221"/>
    </row>
    <row r="2" spans="1:131" ht="26.25" customHeight="1" thickBot="1" x14ac:dyDescent="0.2">
      <c r="A2" s="1122" t="s">
        <v>373</v>
      </c>
      <c r="B2" s="1122"/>
      <c r="C2" s="1122"/>
      <c r="D2" s="1122"/>
      <c r="E2" s="1122"/>
      <c r="F2" s="1122"/>
      <c r="G2" s="1122"/>
      <c r="H2" s="1122"/>
      <c r="I2" s="1122"/>
      <c r="J2" s="1122"/>
      <c r="K2" s="1122"/>
      <c r="L2" s="1122"/>
      <c r="M2" s="1122"/>
      <c r="N2" s="1122"/>
      <c r="O2" s="1122"/>
      <c r="P2" s="1122"/>
      <c r="Q2" s="1122"/>
      <c r="R2" s="1122"/>
      <c r="S2" s="1122"/>
      <c r="T2" s="1122"/>
      <c r="U2" s="1122"/>
      <c r="V2" s="1122"/>
      <c r="W2" s="1122"/>
      <c r="X2" s="1122"/>
      <c r="Y2" s="1122"/>
      <c r="Z2" s="1122"/>
      <c r="AA2" s="1122"/>
      <c r="AB2" s="1122"/>
      <c r="AC2" s="1122"/>
      <c r="AD2" s="1122"/>
      <c r="AE2" s="1122"/>
      <c r="AF2" s="1122"/>
      <c r="AG2" s="1122"/>
      <c r="AH2" s="1122"/>
      <c r="AI2" s="1122"/>
      <c r="AJ2" s="1122"/>
      <c r="AK2" s="1122"/>
      <c r="AL2" s="1122"/>
      <c r="AM2" s="1122"/>
      <c r="AN2" s="1122"/>
      <c r="AO2" s="1122"/>
      <c r="AP2" s="1122"/>
      <c r="AQ2" s="1122"/>
      <c r="AR2" s="1122"/>
      <c r="AS2" s="1122"/>
      <c r="AT2" s="1122"/>
      <c r="AU2" s="1122"/>
      <c r="AV2" s="1122"/>
      <c r="AW2" s="1122"/>
      <c r="AX2" s="1122"/>
      <c r="AY2" s="1122"/>
      <c r="AZ2" s="1122"/>
      <c r="BA2" s="1122"/>
      <c r="BB2" s="1122"/>
      <c r="BC2" s="1122"/>
      <c r="BD2" s="1122"/>
      <c r="BE2" s="1122"/>
      <c r="BF2" s="1122"/>
      <c r="BG2" s="1122"/>
      <c r="BH2" s="1122"/>
      <c r="BI2" s="1122"/>
      <c r="BJ2" s="219"/>
      <c r="BK2" s="219"/>
      <c r="BL2" s="219"/>
      <c r="BM2" s="219"/>
      <c r="BN2" s="219"/>
      <c r="BO2" s="219"/>
      <c r="BP2" s="219"/>
      <c r="BQ2" s="219"/>
      <c r="BR2" s="219"/>
      <c r="BS2" s="219"/>
      <c r="BT2" s="219"/>
      <c r="BU2" s="219"/>
      <c r="BV2" s="219"/>
      <c r="BW2" s="219"/>
      <c r="BX2" s="219"/>
      <c r="BY2" s="219"/>
      <c r="BZ2" s="219"/>
      <c r="CA2" s="219"/>
      <c r="CB2" s="219"/>
      <c r="CC2" s="219"/>
      <c r="CD2" s="219"/>
      <c r="CE2" s="219"/>
      <c r="CF2" s="219"/>
      <c r="CG2" s="219"/>
      <c r="CH2" s="219"/>
      <c r="CI2" s="219"/>
      <c r="CJ2" s="219"/>
      <c r="CK2" s="219"/>
      <c r="CL2" s="219"/>
      <c r="CM2" s="219"/>
      <c r="CN2" s="219"/>
      <c r="CO2" s="219"/>
      <c r="CP2" s="219"/>
      <c r="CQ2" s="219"/>
      <c r="CR2" s="219"/>
      <c r="CS2" s="219"/>
      <c r="CT2" s="219"/>
      <c r="CU2" s="219"/>
      <c r="CV2" s="219"/>
      <c r="CW2" s="219"/>
      <c r="CX2" s="219"/>
      <c r="CY2" s="219"/>
      <c r="CZ2" s="219"/>
      <c r="DA2" s="219"/>
      <c r="DB2" s="219"/>
      <c r="DC2" s="219"/>
      <c r="DD2" s="219"/>
      <c r="DE2" s="219"/>
      <c r="DF2" s="219"/>
      <c r="DG2" s="219"/>
      <c r="DH2" s="219"/>
      <c r="DI2" s="219"/>
      <c r="DJ2" s="1123" t="s">
        <v>374</v>
      </c>
      <c r="DK2" s="1124"/>
      <c r="DL2" s="1124"/>
      <c r="DM2" s="1124"/>
      <c r="DN2" s="1124"/>
      <c r="DO2" s="1125"/>
      <c r="DP2" s="219"/>
      <c r="DQ2" s="1123" t="s">
        <v>375</v>
      </c>
      <c r="DR2" s="1124"/>
      <c r="DS2" s="1124"/>
      <c r="DT2" s="1124"/>
      <c r="DU2" s="1124"/>
      <c r="DV2" s="1124"/>
      <c r="DW2" s="1124"/>
      <c r="DX2" s="1124"/>
      <c r="DY2" s="1124"/>
      <c r="DZ2" s="1125"/>
      <c r="EA2" s="221"/>
    </row>
    <row r="3" spans="1:131" ht="11.25" customHeight="1" x14ac:dyDescent="0.15">
      <c r="A3" s="219"/>
      <c r="B3" s="219"/>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19"/>
      <c r="AJ3" s="219"/>
      <c r="AK3" s="219"/>
      <c r="AL3" s="219"/>
      <c r="AM3" s="219"/>
      <c r="AN3" s="219"/>
      <c r="AO3" s="219"/>
      <c r="AP3" s="219"/>
      <c r="AQ3" s="219"/>
      <c r="AR3" s="219"/>
      <c r="AS3" s="219"/>
      <c r="AT3" s="219"/>
      <c r="AU3" s="219"/>
      <c r="AV3" s="219"/>
      <c r="AW3" s="219"/>
      <c r="AX3" s="219"/>
      <c r="AY3" s="219"/>
      <c r="AZ3" s="219"/>
      <c r="BA3" s="219"/>
      <c r="BB3" s="219"/>
      <c r="BC3" s="219"/>
      <c r="BD3" s="219"/>
      <c r="BE3" s="219"/>
      <c r="BF3" s="219"/>
      <c r="BG3" s="219"/>
      <c r="BH3" s="219"/>
      <c r="BI3" s="219"/>
      <c r="BJ3" s="219"/>
      <c r="BK3" s="219"/>
      <c r="BL3" s="219"/>
      <c r="BM3" s="219"/>
      <c r="BN3" s="219"/>
      <c r="BO3" s="219"/>
      <c r="BP3" s="219"/>
      <c r="BQ3" s="219"/>
      <c r="BR3" s="219"/>
      <c r="BS3" s="219"/>
      <c r="BT3" s="219"/>
      <c r="BU3" s="219"/>
      <c r="BV3" s="219"/>
      <c r="BW3" s="219"/>
      <c r="BX3" s="219"/>
      <c r="BY3" s="219"/>
      <c r="BZ3" s="219"/>
      <c r="CA3" s="219"/>
      <c r="CB3" s="219"/>
      <c r="CC3" s="219"/>
      <c r="CD3" s="219"/>
      <c r="CE3" s="219"/>
      <c r="CF3" s="219"/>
      <c r="CG3" s="219"/>
      <c r="CH3" s="219"/>
      <c r="CI3" s="219"/>
      <c r="CJ3" s="219"/>
      <c r="CK3" s="219"/>
      <c r="CL3" s="219"/>
      <c r="CM3" s="219"/>
      <c r="CN3" s="219"/>
      <c r="CO3" s="219"/>
      <c r="CP3" s="219"/>
      <c r="CQ3" s="219"/>
      <c r="CR3" s="219"/>
      <c r="CS3" s="219"/>
      <c r="CT3" s="219"/>
      <c r="CU3" s="219"/>
      <c r="CV3" s="219"/>
      <c r="CW3" s="219"/>
      <c r="CX3" s="219"/>
      <c r="CY3" s="219"/>
      <c r="CZ3" s="219"/>
      <c r="DA3" s="219"/>
      <c r="DB3" s="219"/>
      <c r="DC3" s="219"/>
      <c r="DD3" s="219"/>
      <c r="DE3" s="219"/>
      <c r="DF3" s="219"/>
      <c r="DG3" s="219"/>
      <c r="DH3" s="219"/>
      <c r="DI3" s="219"/>
      <c r="DJ3" s="219"/>
      <c r="DK3" s="219"/>
      <c r="DL3" s="219"/>
      <c r="DM3" s="219"/>
      <c r="DN3" s="219"/>
      <c r="DO3" s="219"/>
      <c r="DP3" s="219"/>
      <c r="DQ3" s="219"/>
      <c r="DR3" s="219"/>
      <c r="DS3" s="219"/>
      <c r="DT3" s="219"/>
      <c r="DU3" s="219"/>
      <c r="DV3" s="219"/>
      <c r="DW3" s="219"/>
      <c r="DX3" s="219"/>
      <c r="DY3" s="219"/>
      <c r="DZ3" s="219"/>
      <c r="EA3" s="221"/>
    </row>
    <row r="4" spans="1:131" s="226" customFormat="1" ht="26.25" customHeight="1" thickBot="1" x14ac:dyDescent="0.2">
      <c r="A4" s="1091" t="s">
        <v>376</v>
      </c>
      <c r="B4" s="1091"/>
      <c r="C4" s="1091"/>
      <c r="D4" s="1091"/>
      <c r="E4" s="1091"/>
      <c r="F4" s="1091"/>
      <c r="G4" s="1091"/>
      <c r="H4" s="1091"/>
      <c r="I4" s="1091"/>
      <c r="J4" s="1091"/>
      <c r="K4" s="1091"/>
      <c r="L4" s="1091"/>
      <c r="M4" s="1091"/>
      <c r="N4" s="1091"/>
      <c r="O4" s="1091"/>
      <c r="P4" s="1091"/>
      <c r="Q4" s="1091"/>
      <c r="R4" s="1091"/>
      <c r="S4" s="1091"/>
      <c r="T4" s="1091"/>
      <c r="U4" s="1091"/>
      <c r="V4" s="1091"/>
      <c r="W4" s="1091"/>
      <c r="X4" s="1091"/>
      <c r="Y4" s="1091"/>
      <c r="Z4" s="1091"/>
      <c r="AA4" s="1091"/>
      <c r="AB4" s="1091"/>
      <c r="AC4" s="1091"/>
      <c r="AD4" s="1091"/>
      <c r="AE4" s="1091"/>
      <c r="AF4" s="1091"/>
      <c r="AG4" s="1091"/>
      <c r="AH4" s="1091"/>
      <c r="AI4" s="1091"/>
      <c r="AJ4" s="1091"/>
      <c r="AK4" s="1091"/>
      <c r="AL4" s="1091"/>
      <c r="AM4" s="1091"/>
      <c r="AN4" s="1091"/>
      <c r="AO4" s="1091"/>
      <c r="AP4" s="1091"/>
      <c r="AQ4" s="1091"/>
      <c r="AR4" s="1091"/>
      <c r="AS4" s="1091"/>
      <c r="AT4" s="1091"/>
      <c r="AU4" s="1091"/>
      <c r="AV4" s="1091"/>
      <c r="AW4" s="1091"/>
      <c r="AX4" s="1091"/>
      <c r="AY4" s="1091"/>
      <c r="AZ4" s="223"/>
      <c r="BA4" s="223"/>
      <c r="BB4" s="223"/>
      <c r="BC4" s="223"/>
      <c r="BD4" s="223"/>
      <c r="BE4" s="224"/>
      <c r="BF4" s="224"/>
      <c r="BG4" s="224"/>
      <c r="BH4" s="224"/>
      <c r="BI4" s="224"/>
      <c r="BJ4" s="224"/>
      <c r="BK4" s="224"/>
      <c r="BL4" s="224"/>
      <c r="BM4" s="224"/>
      <c r="BN4" s="224"/>
      <c r="BO4" s="224"/>
      <c r="BP4" s="224"/>
      <c r="BQ4" s="762" t="s">
        <v>377</v>
      </c>
      <c r="BR4" s="762"/>
      <c r="BS4" s="762"/>
      <c r="BT4" s="762"/>
      <c r="BU4" s="762"/>
      <c r="BV4" s="762"/>
      <c r="BW4" s="762"/>
      <c r="BX4" s="762"/>
      <c r="BY4" s="762"/>
      <c r="BZ4" s="762"/>
      <c r="CA4" s="762"/>
      <c r="CB4" s="762"/>
      <c r="CC4" s="762"/>
      <c r="CD4" s="762"/>
      <c r="CE4" s="762"/>
      <c r="CF4" s="762"/>
      <c r="CG4" s="762"/>
      <c r="CH4" s="762"/>
      <c r="CI4" s="762"/>
      <c r="CJ4" s="762"/>
      <c r="CK4" s="762"/>
      <c r="CL4" s="762"/>
      <c r="CM4" s="762"/>
      <c r="CN4" s="762"/>
      <c r="CO4" s="762"/>
      <c r="CP4" s="762"/>
      <c r="CQ4" s="762"/>
      <c r="CR4" s="762"/>
      <c r="CS4" s="762"/>
      <c r="CT4" s="762"/>
      <c r="CU4" s="762"/>
      <c r="CV4" s="762"/>
      <c r="CW4" s="762"/>
      <c r="CX4" s="762"/>
      <c r="CY4" s="762"/>
      <c r="CZ4" s="762"/>
      <c r="DA4" s="762"/>
      <c r="DB4" s="762"/>
      <c r="DC4" s="762"/>
      <c r="DD4" s="762"/>
      <c r="DE4" s="762"/>
      <c r="DF4" s="762"/>
      <c r="DG4" s="762"/>
      <c r="DH4" s="762"/>
      <c r="DI4" s="762"/>
      <c r="DJ4" s="762"/>
      <c r="DK4" s="762"/>
      <c r="DL4" s="762"/>
      <c r="DM4" s="762"/>
      <c r="DN4" s="762"/>
      <c r="DO4" s="762"/>
      <c r="DP4" s="762"/>
      <c r="DQ4" s="762"/>
      <c r="DR4" s="762"/>
      <c r="DS4" s="762"/>
      <c r="DT4" s="762"/>
      <c r="DU4" s="762"/>
      <c r="DV4" s="762"/>
      <c r="DW4" s="762"/>
      <c r="DX4" s="762"/>
      <c r="DY4" s="762"/>
      <c r="DZ4" s="762"/>
      <c r="EA4" s="225"/>
    </row>
    <row r="5" spans="1:131" s="226" customFormat="1" ht="26.25" customHeight="1" x14ac:dyDescent="0.15">
      <c r="A5" s="1027" t="s">
        <v>378</v>
      </c>
      <c r="B5" s="1028"/>
      <c r="C5" s="1028"/>
      <c r="D5" s="1028"/>
      <c r="E5" s="1028"/>
      <c r="F5" s="1028"/>
      <c r="G5" s="1028"/>
      <c r="H5" s="1028"/>
      <c r="I5" s="1028"/>
      <c r="J5" s="1028"/>
      <c r="K5" s="1028"/>
      <c r="L5" s="1028"/>
      <c r="M5" s="1028"/>
      <c r="N5" s="1028"/>
      <c r="O5" s="1028"/>
      <c r="P5" s="1029"/>
      <c r="Q5" s="1033" t="s">
        <v>379</v>
      </c>
      <c r="R5" s="1034"/>
      <c r="S5" s="1034"/>
      <c r="T5" s="1034"/>
      <c r="U5" s="1035"/>
      <c r="V5" s="1033" t="s">
        <v>380</v>
      </c>
      <c r="W5" s="1034"/>
      <c r="X5" s="1034"/>
      <c r="Y5" s="1034"/>
      <c r="Z5" s="1035"/>
      <c r="AA5" s="1033" t="s">
        <v>381</v>
      </c>
      <c r="AB5" s="1034"/>
      <c r="AC5" s="1034"/>
      <c r="AD5" s="1034"/>
      <c r="AE5" s="1034"/>
      <c r="AF5" s="1126" t="s">
        <v>382</v>
      </c>
      <c r="AG5" s="1034"/>
      <c r="AH5" s="1034"/>
      <c r="AI5" s="1034"/>
      <c r="AJ5" s="1047"/>
      <c r="AK5" s="1034" t="s">
        <v>383</v>
      </c>
      <c r="AL5" s="1034"/>
      <c r="AM5" s="1034"/>
      <c r="AN5" s="1034"/>
      <c r="AO5" s="1035"/>
      <c r="AP5" s="1033" t="s">
        <v>384</v>
      </c>
      <c r="AQ5" s="1034"/>
      <c r="AR5" s="1034"/>
      <c r="AS5" s="1034"/>
      <c r="AT5" s="1035"/>
      <c r="AU5" s="1033" t="s">
        <v>385</v>
      </c>
      <c r="AV5" s="1034"/>
      <c r="AW5" s="1034"/>
      <c r="AX5" s="1034"/>
      <c r="AY5" s="1047"/>
      <c r="AZ5" s="223"/>
      <c r="BA5" s="223"/>
      <c r="BB5" s="223"/>
      <c r="BC5" s="223"/>
      <c r="BD5" s="223"/>
      <c r="BE5" s="224"/>
      <c r="BF5" s="224"/>
      <c r="BG5" s="224"/>
      <c r="BH5" s="224"/>
      <c r="BI5" s="224"/>
      <c r="BJ5" s="224"/>
      <c r="BK5" s="224"/>
      <c r="BL5" s="224"/>
      <c r="BM5" s="224"/>
      <c r="BN5" s="224"/>
      <c r="BO5" s="224"/>
      <c r="BP5" s="224"/>
      <c r="BQ5" s="1027" t="s">
        <v>386</v>
      </c>
      <c r="BR5" s="1028"/>
      <c r="BS5" s="1028"/>
      <c r="BT5" s="1028"/>
      <c r="BU5" s="1028"/>
      <c r="BV5" s="1028"/>
      <c r="BW5" s="1028"/>
      <c r="BX5" s="1028"/>
      <c r="BY5" s="1028"/>
      <c r="BZ5" s="1028"/>
      <c r="CA5" s="1028"/>
      <c r="CB5" s="1028"/>
      <c r="CC5" s="1028"/>
      <c r="CD5" s="1028"/>
      <c r="CE5" s="1028"/>
      <c r="CF5" s="1028"/>
      <c r="CG5" s="1029"/>
      <c r="CH5" s="1033" t="s">
        <v>387</v>
      </c>
      <c r="CI5" s="1034"/>
      <c r="CJ5" s="1034"/>
      <c r="CK5" s="1034"/>
      <c r="CL5" s="1035"/>
      <c r="CM5" s="1033" t="s">
        <v>388</v>
      </c>
      <c r="CN5" s="1034"/>
      <c r="CO5" s="1034"/>
      <c r="CP5" s="1034"/>
      <c r="CQ5" s="1035"/>
      <c r="CR5" s="1033" t="s">
        <v>389</v>
      </c>
      <c r="CS5" s="1034"/>
      <c r="CT5" s="1034"/>
      <c r="CU5" s="1034"/>
      <c r="CV5" s="1035"/>
      <c r="CW5" s="1033" t="s">
        <v>390</v>
      </c>
      <c r="CX5" s="1034"/>
      <c r="CY5" s="1034"/>
      <c r="CZ5" s="1034"/>
      <c r="DA5" s="1035"/>
      <c r="DB5" s="1033" t="s">
        <v>391</v>
      </c>
      <c r="DC5" s="1034"/>
      <c r="DD5" s="1034"/>
      <c r="DE5" s="1034"/>
      <c r="DF5" s="1035"/>
      <c r="DG5" s="1116" t="s">
        <v>392</v>
      </c>
      <c r="DH5" s="1117"/>
      <c r="DI5" s="1117"/>
      <c r="DJ5" s="1117"/>
      <c r="DK5" s="1118"/>
      <c r="DL5" s="1116" t="s">
        <v>393</v>
      </c>
      <c r="DM5" s="1117"/>
      <c r="DN5" s="1117"/>
      <c r="DO5" s="1117"/>
      <c r="DP5" s="1118"/>
      <c r="DQ5" s="1033" t="s">
        <v>394</v>
      </c>
      <c r="DR5" s="1034"/>
      <c r="DS5" s="1034"/>
      <c r="DT5" s="1034"/>
      <c r="DU5" s="1035"/>
      <c r="DV5" s="1033" t="s">
        <v>385</v>
      </c>
      <c r="DW5" s="1034"/>
      <c r="DX5" s="1034"/>
      <c r="DY5" s="1034"/>
      <c r="DZ5" s="1047"/>
      <c r="EA5" s="225"/>
    </row>
    <row r="6" spans="1:131" s="226" customFormat="1" ht="26.25" customHeight="1" thickBot="1" x14ac:dyDescent="0.2">
      <c r="A6" s="1030"/>
      <c r="B6" s="1031"/>
      <c r="C6" s="1031"/>
      <c r="D6" s="1031"/>
      <c r="E6" s="1031"/>
      <c r="F6" s="1031"/>
      <c r="G6" s="1031"/>
      <c r="H6" s="1031"/>
      <c r="I6" s="1031"/>
      <c r="J6" s="1031"/>
      <c r="K6" s="1031"/>
      <c r="L6" s="1031"/>
      <c r="M6" s="1031"/>
      <c r="N6" s="1031"/>
      <c r="O6" s="1031"/>
      <c r="P6" s="1032"/>
      <c r="Q6" s="1036"/>
      <c r="R6" s="1037"/>
      <c r="S6" s="1037"/>
      <c r="T6" s="1037"/>
      <c r="U6" s="1038"/>
      <c r="V6" s="1036"/>
      <c r="W6" s="1037"/>
      <c r="X6" s="1037"/>
      <c r="Y6" s="1037"/>
      <c r="Z6" s="1038"/>
      <c r="AA6" s="1036"/>
      <c r="AB6" s="1037"/>
      <c r="AC6" s="1037"/>
      <c r="AD6" s="1037"/>
      <c r="AE6" s="1037"/>
      <c r="AF6" s="1127"/>
      <c r="AG6" s="1037"/>
      <c r="AH6" s="1037"/>
      <c r="AI6" s="1037"/>
      <c r="AJ6" s="1048"/>
      <c r="AK6" s="1037"/>
      <c r="AL6" s="1037"/>
      <c r="AM6" s="1037"/>
      <c r="AN6" s="1037"/>
      <c r="AO6" s="1038"/>
      <c r="AP6" s="1036"/>
      <c r="AQ6" s="1037"/>
      <c r="AR6" s="1037"/>
      <c r="AS6" s="1037"/>
      <c r="AT6" s="1038"/>
      <c r="AU6" s="1036"/>
      <c r="AV6" s="1037"/>
      <c r="AW6" s="1037"/>
      <c r="AX6" s="1037"/>
      <c r="AY6" s="1048"/>
      <c r="AZ6" s="223"/>
      <c r="BA6" s="223"/>
      <c r="BB6" s="223"/>
      <c r="BC6" s="223"/>
      <c r="BD6" s="223"/>
      <c r="BE6" s="224"/>
      <c r="BF6" s="224"/>
      <c r="BG6" s="224"/>
      <c r="BH6" s="224"/>
      <c r="BI6" s="224"/>
      <c r="BJ6" s="224"/>
      <c r="BK6" s="224"/>
      <c r="BL6" s="224"/>
      <c r="BM6" s="224"/>
      <c r="BN6" s="224"/>
      <c r="BO6" s="224"/>
      <c r="BP6" s="224"/>
      <c r="BQ6" s="1030"/>
      <c r="BR6" s="1031"/>
      <c r="BS6" s="1031"/>
      <c r="BT6" s="1031"/>
      <c r="BU6" s="1031"/>
      <c r="BV6" s="1031"/>
      <c r="BW6" s="1031"/>
      <c r="BX6" s="1031"/>
      <c r="BY6" s="1031"/>
      <c r="BZ6" s="1031"/>
      <c r="CA6" s="1031"/>
      <c r="CB6" s="1031"/>
      <c r="CC6" s="1031"/>
      <c r="CD6" s="1031"/>
      <c r="CE6" s="1031"/>
      <c r="CF6" s="1031"/>
      <c r="CG6" s="1032"/>
      <c r="CH6" s="1036"/>
      <c r="CI6" s="1037"/>
      <c r="CJ6" s="1037"/>
      <c r="CK6" s="1037"/>
      <c r="CL6" s="1038"/>
      <c r="CM6" s="1036"/>
      <c r="CN6" s="1037"/>
      <c r="CO6" s="1037"/>
      <c r="CP6" s="1037"/>
      <c r="CQ6" s="1038"/>
      <c r="CR6" s="1036"/>
      <c r="CS6" s="1037"/>
      <c r="CT6" s="1037"/>
      <c r="CU6" s="1037"/>
      <c r="CV6" s="1038"/>
      <c r="CW6" s="1036"/>
      <c r="CX6" s="1037"/>
      <c r="CY6" s="1037"/>
      <c r="CZ6" s="1037"/>
      <c r="DA6" s="1038"/>
      <c r="DB6" s="1036"/>
      <c r="DC6" s="1037"/>
      <c r="DD6" s="1037"/>
      <c r="DE6" s="1037"/>
      <c r="DF6" s="1038"/>
      <c r="DG6" s="1119"/>
      <c r="DH6" s="1120"/>
      <c r="DI6" s="1120"/>
      <c r="DJ6" s="1120"/>
      <c r="DK6" s="1121"/>
      <c r="DL6" s="1119"/>
      <c r="DM6" s="1120"/>
      <c r="DN6" s="1120"/>
      <c r="DO6" s="1120"/>
      <c r="DP6" s="1121"/>
      <c r="DQ6" s="1036"/>
      <c r="DR6" s="1037"/>
      <c r="DS6" s="1037"/>
      <c r="DT6" s="1037"/>
      <c r="DU6" s="1038"/>
      <c r="DV6" s="1036"/>
      <c r="DW6" s="1037"/>
      <c r="DX6" s="1037"/>
      <c r="DY6" s="1037"/>
      <c r="DZ6" s="1048"/>
      <c r="EA6" s="225"/>
    </row>
    <row r="7" spans="1:131" s="226" customFormat="1" ht="26.25" customHeight="1" thickTop="1" x14ac:dyDescent="0.15">
      <c r="A7" s="227">
        <v>1</v>
      </c>
      <c r="B7" s="1079" t="s">
        <v>395</v>
      </c>
      <c r="C7" s="1080"/>
      <c r="D7" s="1080"/>
      <c r="E7" s="1080"/>
      <c r="F7" s="1080"/>
      <c r="G7" s="1080"/>
      <c r="H7" s="1080"/>
      <c r="I7" s="1080"/>
      <c r="J7" s="1080"/>
      <c r="K7" s="1080"/>
      <c r="L7" s="1080"/>
      <c r="M7" s="1080"/>
      <c r="N7" s="1080"/>
      <c r="O7" s="1080"/>
      <c r="P7" s="1081"/>
      <c r="Q7" s="1134">
        <v>85322</v>
      </c>
      <c r="R7" s="1135"/>
      <c r="S7" s="1135"/>
      <c r="T7" s="1135"/>
      <c r="U7" s="1135"/>
      <c r="V7" s="1135">
        <v>80483</v>
      </c>
      <c r="W7" s="1135"/>
      <c r="X7" s="1135"/>
      <c r="Y7" s="1135"/>
      <c r="Z7" s="1135"/>
      <c r="AA7" s="1135">
        <v>4839</v>
      </c>
      <c r="AB7" s="1135"/>
      <c r="AC7" s="1135"/>
      <c r="AD7" s="1135"/>
      <c r="AE7" s="1136"/>
      <c r="AF7" s="1137">
        <v>3812</v>
      </c>
      <c r="AG7" s="1138"/>
      <c r="AH7" s="1138"/>
      <c r="AI7" s="1138"/>
      <c r="AJ7" s="1139"/>
      <c r="AK7" s="1140">
        <v>804</v>
      </c>
      <c r="AL7" s="1141"/>
      <c r="AM7" s="1141"/>
      <c r="AN7" s="1141"/>
      <c r="AO7" s="1141"/>
      <c r="AP7" s="1141">
        <v>53052</v>
      </c>
      <c r="AQ7" s="1141"/>
      <c r="AR7" s="1141"/>
      <c r="AS7" s="1141"/>
      <c r="AT7" s="1141"/>
      <c r="AU7" s="1142"/>
      <c r="AV7" s="1142"/>
      <c r="AW7" s="1142"/>
      <c r="AX7" s="1142"/>
      <c r="AY7" s="1143"/>
      <c r="AZ7" s="223"/>
      <c r="BA7" s="223"/>
      <c r="BB7" s="223"/>
      <c r="BC7" s="223"/>
      <c r="BD7" s="223"/>
      <c r="BE7" s="224"/>
      <c r="BF7" s="224"/>
      <c r="BG7" s="224"/>
      <c r="BH7" s="224"/>
      <c r="BI7" s="224"/>
      <c r="BJ7" s="224"/>
      <c r="BK7" s="224"/>
      <c r="BL7" s="224"/>
      <c r="BM7" s="224"/>
      <c r="BN7" s="224"/>
      <c r="BO7" s="224"/>
      <c r="BP7" s="224"/>
      <c r="BQ7" s="227">
        <v>1</v>
      </c>
      <c r="BR7" s="228" t="s">
        <v>603</v>
      </c>
      <c r="BS7" s="1131" t="s">
        <v>602</v>
      </c>
      <c r="BT7" s="1132"/>
      <c r="BU7" s="1132"/>
      <c r="BV7" s="1132"/>
      <c r="BW7" s="1132"/>
      <c r="BX7" s="1132"/>
      <c r="BY7" s="1132"/>
      <c r="BZ7" s="1132"/>
      <c r="CA7" s="1132"/>
      <c r="CB7" s="1132"/>
      <c r="CC7" s="1132"/>
      <c r="CD7" s="1132"/>
      <c r="CE7" s="1132"/>
      <c r="CF7" s="1132"/>
      <c r="CG7" s="1144"/>
      <c r="CH7" s="1128">
        <v>0</v>
      </c>
      <c r="CI7" s="1129"/>
      <c r="CJ7" s="1129"/>
      <c r="CK7" s="1129"/>
      <c r="CL7" s="1130"/>
      <c r="CM7" s="1128">
        <v>15</v>
      </c>
      <c r="CN7" s="1129"/>
      <c r="CO7" s="1129"/>
      <c r="CP7" s="1129"/>
      <c r="CQ7" s="1130"/>
      <c r="CR7" s="1128">
        <v>5</v>
      </c>
      <c r="CS7" s="1129"/>
      <c r="CT7" s="1129"/>
      <c r="CU7" s="1129"/>
      <c r="CV7" s="1130"/>
      <c r="CW7" s="1128" t="s">
        <v>605</v>
      </c>
      <c r="CX7" s="1129"/>
      <c r="CY7" s="1129"/>
      <c r="CZ7" s="1129"/>
      <c r="DA7" s="1130"/>
      <c r="DB7" s="1128" t="s">
        <v>605</v>
      </c>
      <c r="DC7" s="1129"/>
      <c r="DD7" s="1129"/>
      <c r="DE7" s="1129"/>
      <c r="DF7" s="1130"/>
      <c r="DG7" s="1128" t="s">
        <v>605</v>
      </c>
      <c r="DH7" s="1129"/>
      <c r="DI7" s="1129"/>
      <c r="DJ7" s="1129"/>
      <c r="DK7" s="1130"/>
      <c r="DL7" s="1128" t="s">
        <v>605</v>
      </c>
      <c r="DM7" s="1129"/>
      <c r="DN7" s="1129"/>
      <c r="DO7" s="1129"/>
      <c r="DP7" s="1130"/>
      <c r="DQ7" s="1128" t="s">
        <v>605</v>
      </c>
      <c r="DR7" s="1129"/>
      <c r="DS7" s="1129"/>
      <c r="DT7" s="1129"/>
      <c r="DU7" s="1130"/>
      <c r="DV7" s="1131"/>
      <c r="DW7" s="1132"/>
      <c r="DX7" s="1132"/>
      <c r="DY7" s="1132"/>
      <c r="DZ7" s="1133"/>
      <c r="EA7" s="225"/>
    </row>
    <row r="8" spans="1:131" s="226" customFormat="1" ht="26.25" customHeight="1" x14ac:dyDescent="0.15">
      <c r="A8" s="229">
        <v>2</v>
      </c>
      <c r="B8" s="1062"/>
      <c r="C8" s="1063"/>
      <c r="D8" s="1063"/>
      <c r="E8" s="1063"/>
      <c r="F8" s="1063"/>
      <c r="G8" s="1063"/>
      <c r="H8" s="1063"/>
      <c r="I8" s="1063"/>
      <c r="J8" s="1063"/>
      <c r="K8" s="1063"/>
      <c r="L8" s="1063"/>
      <c r="M8" s="1063"/>
      <c r="N8" s="1063"/>
      <c r="O8" s="1063"/>
      <c r="P8" s="1064"/>
      <c r="Q8" s="1070"/>
      <c r="R8" s="1071"/>
      <c r="S8" s="1071"/>
      <c r="T8" s="1071"/>
      <c r="U8" s="1071"/>
      <c r="V8" s="1071"/>
      <c r="W8" s="1071"/>
      <c r="X8" s="1071"/>
      <c r="Y8" s="1071"/>
      <c r="Z8" s="1071"/>
      <c r="AA8" s="1071"/>
      <c r="AB8" s="1071"/>
      <c r="AC8" s="1071"/>
      <c r="AD8" s="1071"/>
      <c r="AE8" s="1072"/>
      <c r="AF8" s="1067"/>
      <c r="AG8" s="1068"/>
      <c r="AH8" s="1068"/>
      <c r="AI8" s="1068"/>
      <c r="AJ8" s="1069"/>
      <c r="AK8" s="1112"/>
      <c r="AL8" s="1113"/>
      <c r="AM8" s="1113"/>
      <c r="AN8" s="1113"/>
      <c r="AO8" s="1113"/>
      <c r="AP8" s="1113"/>
      <c r="AQ8" s="1113"/>
      <c r="AR8" s="1113"/>
      <c r="AS8" s="1113"/>
      <c r="AT8" s="1113"/>
      <c r="AU8" s="1114"/>
      <c r="AV8" s="1114"/>
      <c r="AW8" s="1114"/>
      <c r="AX8" s="1114"/>
      <c r="AY8" s="1115"/>
      <c r="AZ8" s="223"/>
      <c r="BA8" s="223"/>
      <c r="BB8" s="223"/>
      <c r="BC8" s="223"/>
      <c r="BD8" s="223"/>
      <c r="BE8" s="224"/>
      <c r="BF8" s="224"/>
      <c r="BG8" s="224"/>
      <c r="BH8" s="224"/>
      <c r="BI8" s="224"/>
      <c r="BJ8" s="224"/>
      <c r="BK8" s="224"/>
      <c r="BL8" s="224"/>
      <c r="BM8" s="224"/>
      <c r="BN8" s="224"/>
      <c r="BO8" s="224"/>
      <c r="BP8" s="224"/>
      <c r="BQ8" s="229">
        <v>2</v>
      </c>
      <c r="BR8" s="230"/>
      <c r="BS8" s="1024"/>
      <c r="BT8" s="1025"/>
      <c r="BU8" s="1025"/>
      <c r="BV8" s="1025"/>
      <c r="BW8" s="1025"/>
      <c r="BX8" s="1025"/>
      <c r="BY8" s="1025"/>
      <c r="BZ8" s="1025"/>
      <c r="CA8" s="1025"/>
      <c r="CB8" s="1025"/>
      <c r="CC8" s="1025"/>
      <c r="CD8" s="1025"/>
      <c r="CE8" s="1025"/>
      <c r="CF8" s="1025"/>
      <c r="CG8" s="1046"/>
      <c r="CH8" s="1021"/>
      <c r="CI8" s="1022"/>
      <c r="CJ8" s="1022"/>
      <c r="CK8" s="1022"/>
      <c r="CL8" s="1023"/>
      <c r="CM8" s="1021"/>
      <c r="CN8" s="1022"/>
      <c r="CO8" s="1022"/>
      <c r="CP8" s="1022"/>
      <c r="CQ8" s="1023"/>
      <c r="CR8" s="1021"/>
      <c r="CS8" s="1022"/>
      <c r="CT8" s="1022"/>
      <c r="CU8" s="1022"/>
      <c r="CV8" s="1023"/>
      <c r="CW8" s="1021"/>
      <c r="CX8" s="1022"/>
      <c r="CY8" s="1022"/>
      <c r="CZ8" s="1022"/>
      <c r="DA8" s="1023"/>
      <c r="DB8" s="1021"/>
      <c r="DC8" s="1022"/>
      <c r="DD8" s="1022"/>
      <c r="DE8" s="1022"/>
      <c r="DF8" s="1023"/>
      <c r="DG8" s="1021"/>
      <c r="DH8" s="1022"/>
      <c r="DI8" s="1022"/>
      <c r="DJ8" s="1022"/>
      <c r="DK8" s="1023"/>
      <c r="DL8" s="1021"/>
      <c r="DM8" s="1022"/>
      <c r="DN8" s="1022"/>
      <c r="DO8" s="1022"/>
      <c r="DP8" s="1023"/>
      <c r="DQ8" s="1021"/>
      <c r="DR8" s="1022"/>
      <c r="DS8" s="1022"/>
      <c r="DT8" s="1022"/>
      <c r="DU8" s="1023"/>
      <c r="DV8" s="1024"/>
      <c r="DW8" s="1025"/>
      <c r="DX8" s="1025"/>
      <c r="DY8" s="1025"/>
      <c r="DZ8" s="1026"/>
      <c r="EA8" s="225"/>
    </row>
    <row r="9" spans="1:131" s="226" customFormat="1" ht="26.25" customHeight="1" x14ac:dyDescent="0.15">
      <c r="A9" s="229">
        <v>3</v>
      </c>
      <c r="B9" s="1062"/>
      <c r="C9" s="1063"/>
      <c r="D9" s="1063"/>
      <c r="E9" s="1063"/>
      <c r="F9" s="1063"/>
      <c r="G9" s="1063"/>
      <c r="H9" s="1063"/>
      <c r="I9" s="1063"/>
      <c r="J9" s="1063"/>
      <c r="K9" s="1063"/>
      <c r="L9" s="1063"/>
      <c r="M9" s="1063"/>
      <c r="N9" s="1063"/>
      <c r="O9" s="1063"/>
      <c r="P9" s="1064"/>
      <c r="Q9" s="1070"/>
      <c r="R9" s="1071"/>
      <c r="S9" s="1071"/>
      <c r="T9" s="1071"/>
      <c r="U9" s="1071"/>
      <c r="V9" s="1071"/>
      <c r="W9" s="1071"/>
      <c r="X9" s="1071"/>
      <c r="Y9" s="1071"/>
      <c r="Z9" s="1071"/>
      <c r="AA9" s="1071"/>
      <c r="AB9" s="1071"/>
      <c r="AC9" s="1071"/>
      <c r="AD9" s="1071"/>
      <c r="AE9" s="1072"/>
      <c r="AF9" s="1067"/>
      <c r="AG9" s="1068"/>
      <c r="AH9" s="1068"/>
      <c r="AI9" s="1068"/>
      <c r="AJ9" s="1069"/>
      <c r="AK9" s="1112"/>
      <c r="AL9" s="1113"/>
      <c r="AM9" s="1113"/>
      <c r="AN9" s="1113"/>
      <c r="AO9" s="1113"/>
      <c r="AP9" s="1113"/>
      <c r="AQ9" s="1113"/>
      <c r="AR9" s="1113"/>
      <c r="AS9" s="1113"/>
      <c r="AT9" s="1113"/>
      <c r="AU9" s="1114"/>
      <c r="AV9" s="1114"/>
      <c r="AW9" s="1114"/>
      <c r="AX9" s="1114"/>
      <c r="AY9" s="1115"/>
      <c r="AZ9" s="223"/>
      <c r="BA9" s="223"/>
      <c r="BB9" s="223"/>
      <c r="BC9" s="223"/>
      <c r="BD9" s="223"/>
      <c r="BE9" s="224"/>
      <c r="BF9" s="224"/>
      <c r="BG9" s="224"/>
      <c r="BH9" s="224"/>
      <c r="BI9" s="224"/>
      <c r="BJ9" s="224"/>
      <c r="BK9" s="224"/>
      <c r="BL9" s="224"/>
      <c r="BM9" s="224"/>
      <c r="BN9" s="224"/>
      <c r="BO9" s="224"/>
      <c r="BP9" s="224"/>
      <c r="BQ9" s="229">
        <v>3</v>
      </c>
      <c r="BR9" s="230"/>
      <c r="BS9" s="1024"/>
      <c r="BT9" s="1025"/>
      <c r="BU9" s="1025"/>
      <c r="BV9" s="1025"/>
      <c r="BW9" s="1025"/>
      <c r="BX9" s="1025"/>
      <c r="BY9" s="1025"/>
      <c r="BZ9" s="1025"/>
      <c r="CA9" s="1025"/>
      <c r="CB9" s="1025"/>
      <c r="CC9" s="1025"/>
      <c r="CD9" s="1025"/>
      <c r="CE9" s="1025"/>
      <c r="CF9" s="1025"/>
      <c r="CG9" s="1046"/>
      <c r="CH9" s="1021"/>
      <c r="CI9" s="1022"/>
      <c r="CJ9" s="1022"/>
      <c r="CK9" s="1022"/>
      <c r="CL9" s="1023"/>
      <c r="CM9" s="1021"/>
      <c r="CN9" s="1022"/>
      <c r="CO9" s="1022"/>
      <c r="CP9" s="1022"/>
      <c r="CQ9" s="1023"/>
      <c r="CR9" s="1021"/>
      <c r="CS9" s="1022"/>
      <c r="CT9" s="1022"/>
      <c r="CU9" s="1022"/>
      <c r="CV9" s="1023"/>
      <c r="CW9" s="1021"/>
      <c r="CX9" s="1022"/>
      <c r="CY9" s="1022"/>
      <c r="CZ9" s="1022"/>
      <c r="DA9" s="1023"/>
      <c r="DB9" s="1021"/>
      <c r="DC9" s="1022"/>
      <c r="DD9" s="1022"/>
      <c r="DE9" s="1022"/>
      <c r="DF9" s="1023"/>
      <c r="DG9" s="1021"/>
      <c r="DH9" s="1022"/>
      <c r="DI9" s="1022"/>
      <c r="DJ9" s="1022"/>
      <c r="DK9" s="1023"/>
      <c r="DL9" s="1021"/>
      <c r="DM9" s="1022"/>
      <c r="DN9" s="1022"/>
      <c r="DO9" s="1022"/>
      <c r="DP9" s="1023"/>
      <c r="DQ9" s="1021"/>
      <c r="DR9" s="1022"/>
      <c r="DS9" s="1022"/>
      <c r="DT9" s="1022"/>
      <c r="DU9" s="1023"/>
      <c r="DV9" s="1024"/>
      <c r="DW9" s="1025"/>
      <c r="DX9" s="1025"/>
      <c r="DY9" s="1025"/>
      <c r="DZ9" s="1026"/>
      <c r="EA9" s="225"/>
    </row>
    <row r="10" spans="1:131" s="226" customFormat="1" ht="26.25" customHeight="1" x14ac:dyDescent="0.15">
      <c r="A10" s="229">
        <v>4</v>
      </c>
      <c r="B10" s="1062"/>
      <c r="C10" s="1063"/>
      <c r="D10" s="1063"/>
      <c r="E10" s="1063"/>
      <c r="F10" s="1063"/>
      <c r="G10" s="1063"/>
      <c r="H10" s="1063"/>
      <c r="I10" s="1063"/>
      <c r="J10" s="1063"/>
      <c r="K10" s="1063"/>
      <c r="L10" s="1063"/>
      <c r="M10" s="1063"/>
      <c r="N10" s="1063"/>
      <c r="O10" s="1063"/>
      <c r="P10" s="1064"/>
      <c r="Q10" s="1070"/>
      <c r="R10" s="1071"/>
      <c r="S10" s="1071"/>
      <c r="T10" s="1071"/>
      <c r="U10" s="1071"/>
      <c r="V10" s="1071"/>
      <c r="W10" s="1071"/>
      <c r="X10" s="1071"/>
      <c r="Y10" s="1071"/>
      <c r="Z10" s="1071"/>
      <c r="AA10" s="1071"/>
      <c r="AB10" s="1071"/>
      <c r="AC10" s="1071"/>
      <c r="AD10" s="1071"/>
      <c r="AE10" s="1072"/>
      <c r="AF10" s="1067"/>
      <c r="AG10" s="1068"/>
      <c r="AH10" s="1068"/>
      <c r="AI10" s="1068"/>
      <c r="AJ10" s="1069"/>
      <c r="AK10" s="1112"/>
      <c r="AL10" s="1113"/>
      <c r="AM10" s="1113"/>
      <c r="AN10" s="1113"/>
      <c r="AO10" s="1113"/>
      <c r="AP10" s="1113"/>
      <c r="AQ10" s="1113"/>
      <c r="AR10" s="1113"/>
      <c r="AS10" s="1113"/>
      <c r="AT10" s="1113"/>
      <c r="AU10" s="1114"/>
      <c r="AV10" s="1114"/>
      <c r="AW10" s="1114"/>
      <c r="AX10" s="1114"/>
      <c r="AY10" s="1115"/>
      <c r="AZ10" s="223"/>
      <c r="BA10" s="223"/>
      <c r="BB10" s="223"/>
      <c r="BC10" s="223"/>
      <c r="BD10" s="223"/>
      <c r="BE10" s="224"/>
      <c r="BF10" s="224"/>
      <c r="BG10" s="224"/>
      <c r="BH10" s="224"/>
      <c r="BI10" s="224"/>
      <c r="BJ10" s="224"/>
      <c r="BK10" s="224"/>
      <c r="BL10" s="224"/>
      <c r="BM10" s="224"/>
      <c r="BN10" s="224"/>
      <c r="BO10" s="224"/>
      <c r="BP10" s="224"/>
      <c r="BQ10" s="229">
        <v>4</v>
      </c>
      <c r="BR10" s="230"/>
      <c r="BS10" s="1024"/>
      <c r="BT10" s="1025"/>
      <c r="BU10" s="1025"/>
      <c r="BV10" s="1025"/>
      <c r="BW10" s="1025"/>
      <c r="BX10" s="1025"/>
      <c r="BY10" s="1025"/>
      <c r="BZ10" s="1025"/>
      <c r="CA10" s="1025"/>
      <c r="CB10" s="1025"/>
      <c r="CC10" s="1025"/>
      <c r="CD10" s="1025"/>
      <c r="CE10" s="1025"/>
      <c r="CF10" s="1025"/>
      <c r="CG10" s="1046"/>
      <c r="CH10" s="1021"/>
      <c r="CI10" s="1022"/>
      <c r="CJ10" s="1022"/>
      <c r="CK10" s="1022"/>
      <c r="CL10" s="1023"/>
      <c r="CM10" s="1021"/>
      <c r="CN10" s="1022"/>
      <c r="CO10" s="1022"/>
      <c r="CP10" s="1022"/>
      <c r="CQ10" s="1023"/>
      <c r="CR10" s="1021"/>
      <c r="CS10" s="1022"/>
      <c r="CT10" s="1022"/>
      <c r="CU10" s="1022"/>
      <c r="CV10" s="1023"/>
      <c r="CW10" s="1021"/>
      <c r="CX10" s="1022"/>
      <c r="CY10" s="1022"/>
      <c r="CZ10" s="1022"/>
      <c r="DA10" s="1023"/>
      <c r="DB10" s="1021"/>
      <c r="DC10" s="1022"/>
      <c r="DD10" s="1022"/>
      <c r="DE10" s="1022"/>
      <c r="DF10" s="1023"/>
      <c r="DG10" s="1021"/>
      <c r="DH10" s="1022"/>
      <c r="DI10" s="1022"/>
      <c r="DJ10" s="1022"/>
      <c r="DK10" s="1023"/>
      <c r="DL10" s="1021"/>
      <c r="DM10" s="1022"/>
      <c r="DN10" s="1022"/>
      <c r="DO10" s="1022"/>
      <c r="DP10" s="1023"/>
      <c r="DQ10" s="1021"/>
      <c r="DR10" s="1022"/>
      <c r="DS10" s="1022"/>
      <c r="DT10" s="1022"/>
      <c r="DU10" s="1023"/>
      <c r="DV10" s="1024"/>
      <c r="DW10" s="1025"/>
      <c r="DX10" s="1025"/>
      <c r="DY10" s="1025"/>
      <c r="DZ10" s="1026"/>
      <c r="EA10" s="225"/>
    </row>
    <row r="11" spans="1:131" s="226" customFormat="1" ht="26.25" customHeight="1" x14ac:dyDescent="0.15">
      <c r="A11" s="229">
        <v>5</v>
      </c>
      <c r="B11" s="1062"/>
      <c r="C11" s="1063"/>
      <c r="D11" s="1063"/>
      <c r="E11" s="1063"/>
      <c r="F11" s="1063"/>
      <c r="G11" s="1063"/>
      <c r="H11" s="1063"/>
      <c r="I11" s="1063"/>
      <c r="J11" s="1063"/>
      <c r="K11" s="1063"/>
      <c r="L11" s="1063"/>
      <c r="M11" s="1063"/>
      <c r="N11" s="1063"/>
      <c r="O11" s="1063"/>
      <c r="P11" s="1064"/>
      <c r="Q11" s="1070"/>
      <c r="R11" s="1071"/>
      <c r="S11" s="1071"/>
      <c r="T11" s="1071"/>
      <c r="U11" s="1071"/>
      <c r="V11" s="1071"/>
      <c r="W11" s="1071"/>
      <c r="X11" s="1071"/>
      <c r="Y11" s="1071"/>
      <c r="Z11" s="1071"/>
      <c r="AA11" s="1071"/>
      <c r="AB11" s="1071"/>
      <c r="AC11" s="1071"/>
      <c r="AD11" s="1071"/>
      <c r="AE11" s="1072"/>
      <c r="AF11" s="1067"/>
      <c r="AG11" s="1068"/>
      <c r="AH11" s="1068"/>
      <c r="AI11" s="1068"/>
      <c r="AJ11" s="1069"/>
      <c r="AK11" s="1112"/>
      <c r="AL11" s="1113"/>
      <c r="AM11" s="1113"/>
      <c r="AN11" s="1113"/>
      <c r="AO11" s="1113"/>
      <c r="AP11" s="1113"/>
      <c r="AQ11" s="1113"/>
      <c r="AR11" s="1113"/>
      <c r="AS11" s="1113"/>
      <c r="AT11" s="1113"/>
      <c r="AU11" s="1114"/>
      <c r="AV11" s="1114"/>
      <c r="AW11" s="1114"/>
      <c r="AX11" s="1114"/>
      <c r="AY11" s="1115"/>
      <c r="AZ11" s="223"/>
      <c r="BA11" s="223"/>
      <c r="BB11" s="223"/>
      <c r="BC11" s="223"/>
      <c r="BD11" s="223"/>
      <c r="BE11" s="224"/>
      <c r="BF11" s="224"/>
      <c r="BG11" s="224"/>
      <c r="BH11" s="224"/>
      <c r="BI11" s="224"/>
      <c r="BJ11" s="224"/>
      <c r="BK11" s="224"/>
      <c r="BL11" s="224"/>
      <c r="BM11" s="224"/>
      <c r="BN11" s="224"/>
      <c r="BO11" s="224"/>
      <c r="BP11" s="224"/>
      <c r="BQ11" s="229">
        <v>5</v>
      </c>
      <c r="BR11" s="230"/>
      <c r="BS11" s="1024"/>
      <c r="BT11" s="1025"/>
      <c r="BU11" s="1025"/>
      <c r="BV11" s="1025"/>
      <c r="BW11" s="1025"/>
      <c r="BX11" s="1025"/>
      <c r="BY11" s="1025"/>
      <c r="BZ11" s="1025"/>
      <c r="CA11" s="1025"/>
      <c r="CB11" s="1025"/>
      <c r="CC11" s="1025"/>
      <c r="CD11" s="1025"/>
      <c r="CE11" s="1025"/>
      <c r="CF11" s="1025"/>
      <c r="CG11" s="1046"/>
      <c r="CH11" s="1021"/>
      <c r="CI11" s="1022"/>
      <c r="CJ11" s="1022"/>
      <c r="CK11" s="1022"/>
      <c r="CL11" s="1023"/>
      <c r="CM11" s="1021"/>
      <c r="CN11" s="1022"/>
      <c r="CO11" s="1022"/>
      <c r="CP11" s="1022"/>
      <c r="CQ11" s="1023"/>
      <c r="CR11" s="1021"/>
      <c r="CS11" s="1022"/>
      <c r="CT11" s="1022"/>
      <c r="CU11" s="1022"/>
      <c r="CV11" s="1023"/>
      <c r="CW11" s="1021"/>
      <c r="CX11" s="1022"/>
      <c r="CY11" s="1022"/>
      <c r="CZ11" s="1022"/>
      <c r="DA11" s="1023"/>
      <c r="DB11" s="1021"/>
      <c r="DC11" s="1022"/>
      <c r="DD11" s="1022"/>
      <c r="DE11" s="1022"/>
      <c r="DF11" s="1023"/>
      <c r="DG11" s="1021"/>
      <c r="DH11" s="1022"/>
      <c r="DI11" s="1022"/>
      <c r="DJ11" s="1022"/>
      <c r="DK11" s="1023"/>
      <c r="DL11" s="1021"/>
      <c r="DM11" s="1022"/>
      <c r="DN11" s="1022"/>
      <c r="DO11" s="1022"/>
      <c r="DP11" s="1023"/>
      <c r="DQ11" s="1021"/>
      <c r="DR11" s="1022"/>
      <c r="DS11" s="1022"/>
      <c r="DT11" s="1022"/>
      <c r="DU11" s="1023"/>
      <c r="DV11" s="1024"/>
      <c r="DW11" s="1025"/>
      <c r="DX11" s="1025"/>
      <c r="DY11" s="1025"/>
      <c r="DZ11" s="1026"/>
      <c r="EA11" s="225"/>
    </row>
    <row r="12" spans="1:131" s="226" customFormat="1" ht="26.25" customHeight="1" x14ac:dyDescent="0.15">
      <c r="A12" s="229">
        <v>6</v>
      </c>
      <c r="B12" s="1062"/>
      <c r="C12" s="1063"/>
      <c r="D12" s="1063"/>
      <c r="E12" s="1063"/>
      <c r="F12" s="1063"/>
      <c r="G12" s="1063"/>
      <c r="H12" s="1063"/>
      <c r="I12" s="1063"/>
      <c r="J12" s="1063"/>
      <c r="K12" s="1063"/>
      <c r="L12" s="1063"/>
      <c r="M12" s="1063"/>
      <c r="N12" s="1063"/>
      <c r="O12" s="1063"/>
      <c r="P12" s="1064"/>
      <c r="Q12" s="1070"/>
      <c r="R12" s="1071"/>
      <c r="S12" s="1071"/>
      <c r="T12" s="1071"/>
      <c r="U12" s="1071"/>
      <c r="V12" s="1071"/>
      <c r="W12" s="1071"/>
      <c r="X12" s="1071"/>
      <c r="Y12" s="1071"/>
      <c r="Z12" s="1071"/>
      <c r="AA12" s="1071"/>
      <c r="AB12" s="1071"/>
      <c r="AC12" s="1071"/>
      <c r="AD12" s="1071"/>
      <c r="AE12" s="1072"/>
      <c r="AF12" s="1067"/>
      <c r="AG12" s="1068"/>
      <c r="AH12" s="1068"/>
      <c r="AI12" s="1068"/>
      <c r="AJ12" s="1069"/>
      <c r="AK12" s="1112"/>
      <c r="AL12" s="1113"/>
      <c r="AM12" s="1113"/>
      <c r="AN12" s="1113"/>
      <c r="AO12" s="1113"/>
      <c r="AP12" s="1113"/>
      <c r="AQ12" s="1113"/>
      <c r="AR12" s="1113"/>
      <c r="AS12" s="1113"/>
      <c r="AT12" s="1113"/>
      <c r="AU12" s="1114"/>
      <c r="AV12" s="1114"/>
      <c r="AW12" s="1114"/>
      <c r="AX12" s="1114"/>
      <c r="AY12" s="1115"/>
      <c r="AZ12" s="223"/>
      <c r="BA12" s="223"/>
      <c r="BB12" s="223"/>
      <c r="BC12" s="223"/>
      <c r="BD12" s="223"/>
      <c r="BE12" s="224"/>
      <c r="BF12" s="224"/>
      <c r="BG12" s="224"/>
      <c r="BH12" s="224"/>
      <c r="BI12" s="224"/>
      <c r="BJ12" s="224"/>
      <c r="BK12" s="224"/>
      <c r="BL12" s="224"/>
      <c r="BM12" s="224"/>
      <c r="BN12" s="224"/>
      <c r="BO12" s="224"/>
      <c r="BP12" s="224"/>
      <c r="BQ12" s="229">
        <v>6</v>
      </c>
      <c r="BR12" s="230"/>
      <c r="BS12" s="1024"/>
      <c r="BT12" s="1025"/>
      <c r="BU12" s="1025"/>
      <c r="BV12" s="1025"/>
      <c r="BW12" s="1025"/>
      <c r="BX12" s="1025"/>
      <c r="BY12" s="1025"/>
      <c r="BZ12" s="1025"/>
      <c r="CA12" s="1025"/>
      <c r="CB12" s="1025"/>
      <c r="CC12" s="1025"/>
      <c r="CD12" s="1025"/>
      <c r="CE12" s="1025"/>
      <c r="CF12" s="1025"/>
      <c r="CG12" s="1046"/>
      <c r="CH12" s="1021"/>
      <c r="CI12" s="1022"/>
      <c r="CJ12" s="1022"/>
      <c r="CK12" s="1022"/>
      <c r="CL12" s="1023"/>
      <c r="CM12" s="1021"/>
      <c r="CN12" s="1022"/>
      <c r="CO12" s="1022"/>
      <c r="CP12" s="1022"/>
      <c r="CQ12" s="1023"/>
      <c r="CR12" s="1021"/>
      <c r="CS12" s="1022"/>
      <c r="CT12" s="1022"/>
      <c r="CU12" s="1022"/>
      <c r="CV12" s="1023"/>
      <c r="CW12" s="1021"/>
      <c r="CX12" s="1022"/>
      <c r="CY12" s="1022"/>
      <c r="CZ12" s="1022"/>
      <c r="DA12" s="1023"/>
      <c r="DB12" s="1021"/>
      <c r="DC12" s="1022"/>
      <c r="DD12" s="1022"/>
      <c r="DE12" s="1022"/>
      <c r="DF12" s="1023"/>
      <c r="DG12" s="1021"/>
      <c r="DH12" s="1022"/>
      <c r="DI12" s="1022"/>
      <c r="DJ12" s="1022"/>
      <c r="DK12" s="1023"/>
      <c r="DL12" s="1021"/>
      <c r="DM12" s="1022"/>
      <c r="DN12" s="1022"/>
      <c r="DO12" s="1022"/>
      <c r="DP12" s="1023"/>
      <c r="DQ12" s="1021"/>
      <c r="DR12" s="1022"/>
      <c r="DS12" s="1022"/>
      <c r="DT12" s="1022"/>
      <c r="DU12" s="1023"/>
      <c r="DV12" s="1024"/>
      <c r="DW12" s="1025"/>
      <c r="DX12" s="1025"/>
      <c r="DY12" s="1025"/>
      <c r="DZ12" s="1026"/>
      <c r="EA12" s="225"/>
    </row>
    <row r="13" spans="1:131" s="226" customFormat="1" ht="26.25" customHeight="1" x14ac:dyDescent="0.15">
      <c r="A13" s="229">
        <v>7</v>
      </c>
      <c r="B13" s="1062"/>
      <c r="C13" s="1063"/>
      <c r="D13" s="1063"/>
      <c r="E13" s="1063"/>
      <c r="F13" s="1063"/>
      <c r="G13" s="1063"/>
      <c r="H13" s="1063"/>
      <c r="I13" s="1063"/>
      <c r="J13" s="1063"/>
      <c r="K13" s="1063"/>
      <c r="L13" s="1063"/>
      <c r="M13" s="1063"/>
      <c r="N13" s="1063"/>
      <c r="O13" s="1063"/>
      <c r="P13" s="1064"/>
      <c r="Q13" s="1070"/>
      <c r="R13" s="1071"/>
      <c r="S13" s="1071"/>
      <c r="T13" s="1071"/>
      <c r="U13" s="1071"/>
      <c r="V13" s="1071"/>
      <c r="W13" s="1071"/>
      <c r="X13" s="1071"/>
      <c r="Y13" s="1071"/>
      <c r="Z13" s="1071"/>
      <c r="AA13" s="1071"/>
      <c r="AB13" s="1071"/>
      <c r="AC13" s="1071"/>
      <c r="AD13" s="1071"/>
      <c r="AE13" s="1072"/>
      <c r="AF13" s="1067"/>
      <c r="AG13" s="1068"/>
      <c r="AH13" s="1068"/>
      <c r="AI13" s="1068"/>
      <c r="AJ13" s="1069"/>
      <c r="AK13" s="1112"/>
      <c r="AL13" s="1113"/>
      <c r="AM13" s="1113"/>
      <c r="AN13" s="1113"/>
      <c r="AO13" s="1113"/>
      <c r="AP13" s="1113"/>
      <c r="AQ13" s="1113"/>
      <c r="AR13" s="1113"/>
      <c r="AS13" s="1113"/>
      <c r="AT13" s="1113"/>
      <c r="AU13" s="1114"/>
      <c r="AV13" s="1114"/>
      <c r="AW13" s="1114"/>
      <c r="AX13" s="1114"/>
      <c r="AY13" s="1115"/>
      <c r="AZ13" s="223"/>
      <c r="BA13" s="223"/>
      <c r="BB13" s="223"/>
      <c r="BC13" s="223"/>
      <c r="BD13" s="223"/>
      <c r="BE13" s="224"/>
      <c r="BF13" s="224"/>
      <c r="BG13" s="224"/>
      <c r="BH13" s="224"/>
      <c r="BI13" s="224"/>
      <c r="BJ13" s="224"/>
      <c r="BK13" s="224"/>
      <c r="BL13" s="224"/>
      <c r="BM13" s="224"/>
      <c r="BN13" s="224"/>
      <c r="BO13" s="224"/>
      <c r="BP13" s="224"/>
      <c r="BQ13" s="229">
        <v>7</v>
      </c>
      <c r="BR13" s="230"/>
      <c r="BS13" s="1024"/>
      <c r="BT13" s="1025"/>
      <c r="BU13" s="1025"/>
      <c r="BV13" s="1025"/>
      <c r="BW13" s="1025"/>
      <c r="BX13" s="1025"/>
      <c r="BY13" s="1025"/>
      <c r="BZ13" s="1025"/>
      <c r="CA13" s="1025"/>
      <c r="CB13" s="1025"/>
      <c r="CC13" s="1025"/>
      <c r="CD13" s="1025"/>
      <c r="CE13" s="1025"/>
      <c r="CF13" s="1025"/>
      <c r="CG13" s="1046"/>
      <c r="CH13" s="1021"/>
      <c r="CI13" s="1022"/>
      <c r="CJ13" s="1022"/>
      <c r="CK13" s="1022"/>
      <c r="CL13" s="1023"/>
      <c r="CM13" s="1021"/>
      <c r="CN13" s="1022"/>
      <c r="CO13" s="1022"/>
      <c r="CP13" s="1022"/>
      <c r="CQ13" s="1023"/>
      <c r="CR13" s="1021"/>
      <c r="CS13" s="1022"/>
      <c r="CT13" s="1022"/>
      <c r="CU13" s="1022"/>
      <c r="CV13" s="1023"/>
      <c r="CW13" s="1021"/>
      <c r="CX13" s="1022"/>
      <c r="CY13" s="1022"/>
      <c r="CZ13" s="1022"/>
      <c r="DA13" s="1023"/>
      <c r="DB13" s="1021"/>
      <c r="DC13" s="1022"/>
      <c r="DD13" s="1022"/>
      <c r="DE13" s="1022"/>
      <c r="DF13" s="1023"/>
      <c r="DG13" s="1021"/>
      <c r="DH13" s="1022"/>
      <c r="DI13" s="1022"/>
      <c r="DJ13" s="1022"/>
      <c r="DK13" s="1023"/>
      <c r="DL13" s="1021"/>
      <c r="DM13" s="1022"/>
      <c r="DN13" s="1022"/>
      <c r="DO13" s="1022"/>
      <c r="DP13" s="1023"/>
      <c r="DQ13" s="1021"/>
      <c r="DR13" s="1022"/>
      <c r="DS13" s="1022"/>
      <c r="DT13" s="1022"/>
      <c r="DU13" s="1023"/>
      <c r="DV13" s="1024"/>
      <c r="DW13" s="1025"/>
      <c r="DX13" s="1025"/>
      <c r="DY13" s="1025"/>
      <c r="DZ13" s="1026"/>
      <c r="EA13" s="225"/>
    </row>
    <row r="14" spans="1:131" s="226" customFormat="1" ht="26.25" customHeight="1" x14ac:dyDescent="0.15">
      <c r="A14" s="229">
        <v>8</v>
      </c>
      <c r="B14" s="1062"/>
      <c r="C14" s="1063"/>
      <c r="D14" s="1063"/>
      <c r="E14" s="1063"/>
      <c r="F14" s="1063"/>
      <c r="G14" s="1063"/>
      <c r="H14" s="1063"/>
      <c r="I14" s="1063"/>
      <c r="J14" s="1063"/>
      <c r="K14" s="1063"/>
      <c r="L14" s="1063"/>
      <c r="M14" s="1063"/>
      <c r="N14" s="1063"/>
      <c r="O14" s="1063"/>
      <c r="P14" s="1064"/>
      <c r="Q14" s="1070"/>
      <c r="R14" s="1071"/>
      <c r="S14" s="1071"/>
      <c r="T14" s="1071"/>
      <c r="U14" s="1071"/>
      <c r="V14" s="1071"/>
      <c r="W14" s="1071"/>
      <c r="X14" s="1071"/>
      <c r="Y14" s="1071"/>
      <c r="Z14" s="1071"/>
      <c r="AA14" s="1071"/>
      <c r="AB14" s="1071"/>
      <c r="AC14" s="1071"/>
      <c r="AD14" s="1071"/>
      <c r="AE14" s="1072"/>
      <c r="AF14" s="1067"/>
      <c r="AG14" s="1068"/>
      <c r="AH14" s="1068"/>
      <c r="AI14" s="1068"/>
      <c r="AJ14" s="1069"/>
      <c r="AK14" s="1112"/>
      <c r="AL14" s="1113"/>
      <c r="AM14" s="1113"/>
      <c r="AN14" s="1113"/>
      <c r="AO14" s="1113"/>
      <c r="AP14" s="1113"/>
      <c r="AQ14" s="1113"/>
      <c r="AR14" s="1113"/>
      <c r="AS14" s="1113"/>
      <c r="AT14" s="1113"/>
      <c r="AU14" s="1114"/>
      <c r="AV14" s="1114"/>
      <c r="AW14" s="1114"/>
      <c r="AX14" s="1114"/>
      <c r="AY14" s="1115"/>
      <c r="AZ14" s="223"/>
      <c r="BA14" s="223"/>
      <c r="BB14" s="223"/>
      <c r="BC14" s="223"/>
      <c r="BD14" s="223"/>
      <c r="BE14" s="224"/>
      <c r="BF14" s="224"/>
      <c r="BG14" s="224"/>
      <c r="BH14" s="224"/>
      <c r="BI14" s="224"/>
      <c r="BJ14" s="224"/>
      <c r="BK14" s="224"/>
      <c r="BL14" s="224"/>
      <c r="BM14" s="224"/>
      <c r="BN14" s="224"/>
      <c r="BO14" s="224"/>
      <c r="BP14" s="224"/>
      <c r="BQ14" s="229">
        <v>8</v>
      </c>
      <c r="BR14" s="230"/>
      <c r="BS14" s="1024"/>
      <c r="BT14" s="1025"/>
      <c r="BU14" s="1025"/>
      <c r="BV14" s="1025"/>
      <c r="BW14" s="1025"/>
      <c r="BX14" s="1025"/>
      <c r="BY14" s="1025"/>
      <c r="BZ14" s="1025"/>
      <c r="CA14" s="1025"/>
      <c r="CB14" s="1025"/>
      <c r="CC14" s="1025"/>
      <c r="CD14" s="1025"/>
      <c r="CE14" s="1025"/>
      <c r="CF14" s="1025"/>
      <c r="CG14" s="1046"/>
      <c r="CH14" s="1021"/>
      <c r="CI14" s="1022"/>
      <c r="CJ14" s="1022"/>
      <c r="CK14" s="1022"/>
      <c r="CL14" s="1023"/>
      <c r="CM14" s="1021"/>
      <c r="CN14" s="1022"/>
      <c r="CO14" s="1022"/>
      <c r="CP14" s="1022"/>
      <c r="CQ14" s="1023"/>
      <c r="CR14" s="1021"/>
      <c r="CS14" s="1022"/>
      <c r="CT14" s="1022"/>
      <c r="CU14" s="1022"/>
      <c r="CV14" s="1023"/>
      <c r="CW14" s="1021"/>
      <c r="CX14" s="1022"/>
      <c r="CY14" s="1022"/>
      <c r="CZ14" s="1022"/>
      <c r="DA14" s="1023"/>
      <c r="DB14" s="1021"/>
      <c r="DC14" s="1022"/>
      <c r="DD14" s="1022"/>
      <c r="DE14" s="1022"/>
      <c r="DF14" s="1023"/>
      <c r="DG14" s="1021"/>
      <c r="DH14" s="1022"/>
      <c r="DI14" s="1022"/>
      <c r="DJ14" s="1022"/>
      <c r="DK14" s="1023"/>
      <c r="DL14" s="1021"/>
      <c r="DM14" s="1022"/>
      <c r="DN14" s="1022"/>
      <c r="DO14" s="1022"/>
      <c r="DP14" s="1023"/>
      <c r="DQ14" s="1021"/>
      <c r="DR14" s="1022"/>
      <c r="DS14" s="1022"/>
      <c r="DT14" s="1022"/>
      <c r="DU14" s="1023"/>
      <c r="DV14" s="1024"/>
      <c r="DW14" s="1025"/>
      <c r="DX14" s="1025"/>
      <c r="DY14" s="1025"/>
      <c r="DZ14" s="1026"/>
      <c r="EA14" s="225"/>
    </row>
    <row r="15" spans="1:131" s="226" customFormat="1" ht="26.25" customHeight="1" x14ac:dyDescent="0.15">
      <c r="A15" s="229">
        <v>9</v>
      </c>
      <c r="B15" s="1062"/>
      <c r="C15" s="1063"/>
      <c r="D15" s="1063"/>
      <c r="E15" s="1063"/>
      <c r="F15" s="1063"/>
      <c r="G15" s="1063"/>
      <c r="H15" s="1063"/>
      <c r="I15" s="1063"/>
      <c r="J15" s="1063"/>
      <c r="K15" s="1063"/>
      <c r="L15" s="1063"/>
      <c r="M15" s="1063"/>
      <c r="N15" s="1063"/>
      <c r="O15" s="1063"/>
      <c r="P15" s="1064"/>
      <c r="Q15" s="1070"/>
      <c r="R15" s="1071"/>
      <c r="S15" s="1071"/>
      <c r="T15" s="1071"/>
      <c r="U15" s="1071"/>
      <c r="V15" s="1071"/>
      <c r="W15" s="1071"/>
      <c r="X15" s="1071"/>
      <c r="Y15" s="1071"/>
      <c r="Z15" s="1071"/>
      <c r="AA15" s="1071"/>
      <c r="AB15" s="1071"/>
      <c r="AC15" s="1071"/>
      <c r="AD15" s="1071"/>
      <c r="AE15" s="1072"/>
      <c r="AF15" s="1067"/>
      <c r="AG15" s="1068"/>
      <c r="AH15" s="1068"/>
      <c r="AI15" s="1068"/>
      <c r="AJ15" s="1069"/>
      <c r="AK15" s="1112"/>
      <c r="AL15" s="1113"/>
      <c r="AM15" s="1113"/>
      <c r="AN15" s="1113"/>
      <c r="AO15" s="1113"/>
      <c r="AP15" s="1113"/>
      <c r="AQ15" s="1113"/>
      <c r="AR15" s="1113"/>
      <c r="AS15" s="1113"/>
      <c r="AT15" s="1113"/>
      <c r="AU15" s="1114"/>
      <c r="AV15" s="1114"/>
      <c r="AW15" s="1114"/>
      <c r="AX15" s="1114"/>
      <c r="AY15" s="1115"/>
      <c r="AZ15" s="223"/>
      <c r="BA15" s="223"/>
      <c r="BB15" s="223"/>
      <c r="BC15" s="223"/>
      <c r="BD15" s="223"/>
      <c r="BE15" s="224"/>
      <c r="BF15" s="224"/>
      <c r="BG15" s="224"/>
      <c r="BH15" s="224"/>
      <c r="BI15" s="224"/>
      <c r="BJ15" s="224"/>
      <c r="BK15" s="224"/>
      <c r="BL15" s="224"/>
      <c r="BM15" s="224"/>
      <c r="BN15" s="224"/>
      <c r="BO15" s="224"/>
      <c r="BP15" s="224"/>
      <c r="BQ15" s="229">
        <v>9</v>
      </c>
      <c r="BR15" s="230"/>
      <c r="BS15" s="1024"/>
      <c r="BT15" s="1025"/>
      <c r="BU15" s="1025"/>
      <c r="BV15" s="1025"/>
      <c r="BW15" s="1025"/>
      <c r="BX15" s="1025"/>
      <c r="BY15" s="1025"/>
      <c r="BZ15" s="1025"/>
      <c r="CA15" s="1025"/>
      <c r="CB15" s="1025"/>
      <c r="CC15" s="1025"/>
      <c r="CD15" s="1025"/>
      <c r="CE15" s="1025"/>
      <c r="CF15" s="1025"/>
      <c r="CG15" s="1046"/>
      <c r="CH15" s="1021"/>
      <c r="CI15" s="1022"/>
      <c r="CJ15" s="1022"/>
      <c r="CK15" s="1022"/>
      <c r="CL15" s="1023"/>
      <c r="CM15" s="1021"/>
      <c r="CN15" s="1022"/>
      <c r="CO15" s="1022"/>
      <c r="CP15" s="1022"/>
      <c r="CQ15" s="1023"/>
      <c r="CR15" s="1021"/>
      <c r="CS15" s="1022"/>
      <c r="CT15" s="1022"/>
      <c r="CU15" s="1022"/>
      <c r="CV15" s="1023"/>
      <c r="CW15" s="1021"/>
      <c r="CX15" s="1022"/>
      <c r="CY15" s="1022"/>
      <c r="CZ15" s="1022"/>
      <c r="DA15" s="1023"/>
      <c r="DB15" s="1021"/>
      <c r="DC15" s="1022"/>
      <c r="DD15" s="1022"/>
      <c r="DE15" s="1022"/>
      <c r="DF15" s="1023"/>
      <c r="DG15" s="1021"/>
      <c r="DH15" s="1022"/>
      <c r="DI15" s="1022"/>
      <c r="DJ15" s="1022"/>
      <c r="DK15" s="1023"/>
      <c r="DL15" s="1021"/>
      <c r="DM15" s="1022"/>
      <c r="DN15" s="1022"/>
      <c r="DO15" s="1022"/>
      <c r="DP15" s="1023"/>
      <c r="DQ15" s="1021"/>
      <c r="DR15" s="1022"/>
      <c r="DS15" s="1022"/>
      <c r="DT15" s="1022"/>
      <c r="DU15" s="1023"/>
      <c r="DV15" s="1024"/>
      <c r="DW15" s="1025"/>
      <c r="DX15" s="1025"/>
      <c r="DY15" s="1025"/>
      <c r="DZ15" s="1026"/>
      <c r="EA15" s="225"/>
    </row>
    <row r="16" spans="1:131" s="226" customFormat="1" ht="26.25" customHeight="1" x14ac:dyDescent="0.15">
      <c r="A16" s="229">
        <v>10</v>
      </c>
      <c r="B16" s="1062"/>
      <c r="C16" s="1063"/>
      <c r="D16" s="1063"/>
      <c r="E16" s="1063"/>
      <c r="F16" s="1063"/>
      <c r="G16" s="1063"/>
      <c r="H16" s="1063"/>
      <c r="I16" s="1063"/>
      <c r="J16" s="1063"/>
      <c r="K16" s="1063"/>
      <c r="L16" s="1063"/>
      <c r="M16" s="1063"/>
      <c r="N16" s="1063"/>
      <c r="O16" s="1063"/>
      <c r="P16" s="1064"/>
      <c r="Q16" s="1070"/>
      <c r="R16" s="1071"/>
      <c r="S16" s="1071"/>
      <c r="T16" s="1071"/>
      <c r="U16" s="1071"/>
      <c r="V16" s="1071"/>
      <c r="W16" s="1071"/>
      <c r="X16" s="1071"/>
      <c r="Y16" s="1071"/>
      <c r="Z16" s="1071"/>
      <c r="AA16" s="1071"/>
      <c r="AB16" s="1071"/>
      <c r="AC16" s="1071"/>
      <c r="AD16" s="1071"/>
      <c r="AE16" s="1072"/>
      <c r="AF16" s="1067"/>
      <c r="AG16" s="1068"/>
      <c r="AH16" s="1068"/>
      <c r="AI16" s="1068"/>
      <c r="AJ16" s="1069"/>
      <c r="AK16" s="1112"/>
      <c r="AL16" s="1113"/>
      <c r="AM16" s="1113"/>
      <c r="AN16" s="1113"/>
      <c r="AO16" s="1113"/>
      <c r="AP16" s="1113"/>
      <c r="AQ16" s="1113"/>
      <c r="AR16" s="1113"/>
      <c r="AS16" s="1113"/>
      <c r="AT16" s="1113"/>
      <c r="AU16" s="1114"/>
      <c r="AV16" s="1114"/>
      <c r="AW16" s="1114"/>
      <c r="AX16" s="1114"/>
      <c r="AY16" s="1115"/>
      <c r="AZ16" s="223"/>
      <c r="BA16" s="223"/>
      <c r="BB16" s="223"/>
      <c r="BC16" s="223"/>
      <c r="BD16" s="223"/>
      <c r="BE16" s="224"/>
      <c r="BF16" s="224"/>
      <c r="BG16" s="224"/>
      <c r="BH16" s="224"/>
      <c r="BI16" s="224"/>
      <c r="BJ16" s="224"/>
      <c r="BK16" s="224"/>
      <c r="BL16" s="224"/>
      <c r="BM16" s="224"/>
      <c r="BN16" s="224"/>
      <c r="BO16" s="224"/>
      <c r="BP16" s="224"/>
      <c r="BQ16" s="229">
        <v>10</v>
      </c>
      <c r="BR16" s="230"/>
      <c r="BS16" s="1024"/>
      <c r="BT16" s="1025"/>
      <c r="BU16" s="1025"/>
      <c r="BV16" s="1025"/>
      <c r="BW16" s="1025"/>
      <c r="BX16" s="1025"/>
      <c r="BY16" s="1025"/>
      <c r="BZ16" s="1025"/>
      <c r="CA16" s="1025"/>
      <c r="CB16" s="1025"/>
      <c r="CC16" s="1025"/>
      <c r="CD16" s="1025"/>
      <c r="CE16" s="1025"/>
      <c r="CF16" s="1025"/>
      <c r="CG16" s="1046"/>
      <c r="CH16" s="1021"/>
      <c r="CI16" s="1022"/>
      <c r="CJ16" s="1022"/>
      <c r="CK16" s="1022"/>
      <c r="CL16" s="1023"/>
      <c r="CM16" s="1021"/>
      <c r="CN16" s="1022"/>
      <c r="CO16" s="1022"/>
      <c r="CP16" s="1022"/>
      <c r="CQ16" s="1023"/>
      <c r="CR16" s="1021"/>
      <c r="CS16" s="1022"/>
      <c r="CT16" s="1022"/>
      <c r="CU16" s="1022"/>
      <c r="CV16" s="1023"/>
      <c r="CW16" s="1021"/>
      <c r="CX16" s="1022"/>
      <c r="CY16" s="1022"/>
      <c r="CZ16" s="1022"/>
      <c r="DA16" s="1023"/>
      <c r="DB16" s="1021"/>
      <c r="DC16" s="1022"/>
      <c r="DD16" s="1022"/>
      <c r="DE16" s="1022"/>
      <c r="DF16" s="1023"/>
      <c r="DG16" s="1021"/>
      <c r="DH16" s="1022"/>
      <c r="DI16" s="1022"/>
      <c r="DJ16" s="1022"/>
      <c r="DK16" s="1023"/>
      <c r="DL16" s="1021"/>
      <c r="DM16" s="1022"/>
      <c r="DN16" s="1022"/>
      <c r="DO16" s="1022"/>
      <c r="DP16" s="1023"/>
      <c r="DQ16" s="1021"/>
      <c r="DR16" s="1022"/>
      <c r="DS16" s="1022"/>
      <c r="DT16" s="1022"/>
      <c r="DU16" s="1023"/>
      <c r="DV16" s="1024"/>
      <c r="DW16" s="1025"/>
      <c r="DX16" s="1025"/>
      <c r="DY16" s="1025"/>
      <c r="DZ16" s="1026"/>
      <c r="EA16" s="225"/>
    </row>
    <row r="17" spans="1:131" s="226" customFormat="1" ht="26.25" customHeight="1" x14ac:dyDescent="0.15">
      <c r="A17" s="229">
        <v>11</v>
      </c>
      <c r="B17" s="1062"/>
      <c r="C17" s="1063"/>
      <c r="D17" s="1063"/>
      <c r="E17" s="1063"/>
      <c r="F17" s="1063"/>
      <c r="G17" s="1063"/>
      <c r="H17" s="1063"/>
      <c r="I17" s="1063"/>
      <c r="J17" s="1063"/>
      <c r="K17" s="1063"/>
      <c r="L17" s="1063"/>
      <c r="M17" s="1063"/>
      <c r="N17" s="1063"/>
      <c r="O17" s="1063"/>
      <c r="P17" s="1064"/>
      <c r="Q17" s="1070"/>
      <c r="R17" s="1071"/>
      <c r="S17" s="1071"/>
      <c r="T17" s="1071"/>
      <c r="U17" s="1071"/>
      <c r="V17" s="1071"/>
      <c r="W17" s="1071"/>
      <c r="X17" s="1071"/>
      <c r="Y17" s="1071"/>
      <c r="Z17" s="1071"/>
      <c r="AA17" s="1071"/>
      <c r="AB17" s="1071"/>
      <c r="AC17" s="1071"/>
      <c r="AD17" s="1071"/>
      <c r="AE17" s="1072"/>
      <c r="AF17" s="1067"/>
      <c r="AG17" s="1068"/>
      <c r="AH17" s="1068"/>
      <c r="AI17" s="1068"/>
      <c r="AJ17" s="1069"/>
      <c r="AK17" s="1112"/>
      <c r="AL17" s="1113"/>
      <c r="AM17" s="1113"/>
      <c r="AN17" s="1113"/>
      <c r="AO17" s="1113"/>
      <c r="AP17" s="1113"/>
      <c r="AQ17" s="1113"/>
      <c r="AR17" s="1113"/>
      <c r="AS17" s="1113"/>
      <c r="AT17" s="1113"/>
      <c r="AU17" s="1114"/>
      <c r="AV17" s="1114"/>
      <c r="AW17" s="1114"/>
      <c r="AX17" s="1114"/>
      <c r="AY17" s="1115"/>
      <c r="AZ17" s="223"/>
      <c r="BA17" s="223"/>
      <c r="BB17" s="223"/>
      <c r="BC17" s="223"/>
      <c r="BD17" s="223"/>
      <c r="BE17" s="224"/>
      <c r="BF17" s="224"/>
      <c r="BG17" s="224"/>
      <c r="BH17" s="224"/>
      <c r="BI17" s="224"/>
      <c r="BJ17" s="224"/>
      <c r="BK17" s="224"/>
      <c r="BL17" s="224"/>
      <c r="BM17" s="224"/>
      <c r="BN17" s="224"/>
      <c r="BO17" s="224"/>
      <c r="BP17" s="224"/>
      <c r="BQ17" s="229">
        <v>11</v>
      </c>
      <c r="BR17" s="230"/>
      <c r="BS17" s="1024"/>
      <c r="BT17" s="1025"/>
      <c r="BU17" s="1025"/>
      <c r="BV17" s="1025"/>
      <c r="BW17" s="1025"/>
      <c r="BX17" s="1025"/>
      <c r="BY17" s="1025"/>
      <c r="BZ17" s="1025"/>
      <c r="CA17" s="1025"/>
      <c r="CB17" s="1025"/>
      <c r="CC17" s="1025"/>
      <c r="CD17" s="1025"/>
      <c r="CE17" s="1025"/>
      <c r="CF17" s="1025"/>
      <c r="CG17" s="1046"/>
      <c r="CH17" s="1021"/>
      <c r="CI17" s="1022"/>
      <c r="CJ17" s="1022"/>
      <c r="CK17" s="1022"/>
      <c r="CL17" s="1023"/>
      <c r="CM17" s="1021"/>
      <c r="CN17" s="1022"/>
      <c r="CO17" s="1022"/>
      <c r="CP17" s="1022"/>
      <c r="CQ17" s="1023"/>
      <c r="CR17" s="1021"/>
      <c r="CS17" s="1022"/>
      <c r="CT17" s="1022"/>
      <c r="CU17" s="1022"/>
      <c r="CV17" s="1023"/>
      <c r="CW17" s="1021"/>
      <c r="CX17" s="1022"/>
      <c r="CY17" s="1022"/>
      <c r="CZ17" s="1022"/>
      <c r="DA17" s="1023"/>
      <c r="DB17" s="1021"/>
      <c r="DC17" s="1022"/>
      <c r="DD17" s="1022"/>
      <c r="DE17" s="1022"/>
      <c r="DF17" s="1023"/>
      <c r="DG17" s="1021"/>
      <c r="DH17" s="1022"/>
      <c r="DI17" s="1022"/>
      <c r="DJ17" s="1022"/>
      <c r="DK17" s="1023"/>
      <c r="DL17" s="1021"/>
      <c r="DM17" s="1022"/>
      <c r="DN17" s="1022"/>
      <c r="DO17" s="1022"/>
      <c r="DP17" s="1023"/>
      <c r="DQ17" s="1021"/>
      <c r="DR17" s="1022"/>
      <c r="DS17" s="1022"/>
      <c r="DT17" s="1022"/>
      <c r="DU17" s="1023"/>
      <c r="DV17" s="1024"/>
      <c r="DW17" s="1025"/>
      <c r="DX17" s="1025"/>
      <c r="DY17" s="1025"/>
      <c r="DZ17" s="1026"/>
      <c r="EA17" s="225"/>
    </row>
    <row r="18" spans="1:131" s="226" customFormat="1" ht="26.25" customHeight="1" x14ac:dyDescent="0.15">
      <c r="A18" s="229">
        <v>12</v>
      </c>
      <c r="B18" s="1062"/>
      <c r="C18" s="1063"/>
      <c r="D18" s="1063"/>
      <c r="E18" s="1063"/>
      <c r="F18" s="1063"/>
      <c r="G18" s="1063"/>
      <c r="H18" s="1063"/>
      <c r="I18" s="1063"/>
      <c r="J18" s="1063"/>
      <c r="K18" s="1063"/>
      <c r="L18" s="1063"/>
      <c r="M18" s="1063"/>
      <c r="N18" s="1063"/>
      <c r="O18" s="1063"/>
      <c r="P18" s="1064"/>
      <c r="Q18" s="1070"/>
      <c r="R18" s="1071"/>
      <c r="S18" s="1071"/>
      <c r="T18" s="1071"/>
      <c r="U18" s="1071"/>
      <c r="V18" s="1071"/>
      <c r="W18" s="1071"/>
      <c r="X18" s="1071"/>
      <c r="Y18" s="1071"/>
      <c r="Z18" s="1071"/>
      <c r="AA18" s="1071"/>
      <c r="AB18" s="1071"/>
      <c r="AC18" s="1071"/>
      <c r="AD18" s="1071"/>
      <c r="AE18" s="1072"/>
      <c r="AF18" s="1067"/>
      <c r="AG18" s="1068"/>
      <c r="AH18" s="1068"/>
      <c r="AI18" s="1068"/>
      <c r="AJ18" s="1069"/>
      <c r="AK18" s="1112"/>
      <c r="AL18" s="1113"/>
      <c r="AM18" s="1113"/>
      <c r="AN18" s="1113"/>
      <c r="AO18" s="1113"/>
      <c r="AP18" s="1113"/>
      <c r="AQ18" s="1113"/>
      <c r="AR18" s="1113"/>
      <c r="AS18" s="1113"/>
      <c r="AT18" s="1113"/>
      <c r="AU18" s="1114"/>
      <c r="AV18" s="1114"/>
      <c r="AW18" s="1114"/>
      <c r="AX18" s="1114"/>
      <c r="AY18" s="1115"/>
      <c r="AZ18" s="223"/>
      <c r="BA18" s="223"/>
      <c r="BB18" s="223"/>
      <c r="BC18" s="223"/>
      <c r="BD18" s="223"/>
      <c r="BE18" s="224"/>
      <c r="BF18" s="224"/>
      <c r="BG18" s="224"/>
      <c r="BH18" s="224"/>
      <c r="BI18" s="224"/>
      <c r="BJ18" s="224"/>
      <c r="BK18" s="224"/>
      <c r="BL18" s="224"/>
      <c r="BM18" s="224"/>
      <c r="BN18" s="224"/>
      <c r="BO18" s="224"/>
      <c r="BP18" s="224"/>
      <c r="BQ18" s="229">
        <v>12</v>
      </c>
      <c r="BR18" s="230"/>
      <c r="BS18" s="1024"/>
      <c r="BT18" s="1025"/>
      <c r="BU18" s="1025"/>
      <c r="BV18" s="1025"/>
      <c r="BW18" s="1025"/>
      <c r="BX18" s="1025"/>
      <c r="BY18" s="1025"/>
      <c r="BZ18" s="1025"/>
      <c r="CA18" s="1025"/>
      <c r="CB18" s="1025"/>
      <c r="CC18" s="1025"/>
      <c r="CD18" s="1025"/>
      <c r="CE18" s="1025"/>
      <c r="CF18" s="1025"/>
      <c r="CG18" s="1046"/>
      <c r="CH18" s="1021"/>
      <c r="CI18" s="1022"/>
      <c r="CJ18" s="1022"/>
      <c r="CK18" s="1022"/>
      <c r="CL18" s="1023"/>
      <c r="CM18" s="1021"/>
      <c r="CN18" s="1022"/>
      <c r="CO18" s="1022"/>
      <c r="CP18" s="1022"/>
      <c r="CQ18" s="1023"/>
      <c r="CR18" s="1021"/>
      <c r="CS18" s="1022"/>
      <c r="CT18" s="1022"/>
      <c r="CU18" s="1022"/>
      <c r="CV18" s="1023"/>
      <c r="CW18" s="1021"/>
      <c r="CX18" s="1022"/>
      <c r="CY18" s="1022"/>
      <c r="CZ18" s="1022"/>
      <c r="DA18" s="1023"/>
      <c r="DB18" s="1021"/>
      <c r="DC18" s="1022"/>
      <c r="DD18" s="1022"/>
      <c r="DE18" s="1022"/>
      <c r="DF18" s="1023"/>
      <c r="DG18" s="1021"/>
      <c r="DH18" s="1022"/>
      <c r="DI18" s="1022"/>
      <c r="DJ18" s="1022"/>
      <c r="DK18" s="1023"/>
      <c r="DL18" s="1021"/>
      <c r="DM18" s="1022"/>
      <c r="DN18" s="1022"/>
      <c r="DO18" s="1022"/>
      <c r="DP18" s="1023"/>
      <c r="DQ18" s="1021"/>
      <c r="DR18" s="1022"/>
      <c r="DS18" s="1022"/>
      <c r="DT18" s="1022"/>
      <c r="DU18" s="1023"/>
      <c r="DV18" s="1024"/>
      <c r="DW18" s="1025"/>
      <c r="DX18" s="1025"/>
      <c r="DY18" s="1025"/>
      <c r="DZ18" s="1026"/>
      <c r="EA18" s="225"/>
    </row>
    <row r="19" spans="1:131" s="226" customFormat="1" ht="26.25" customHeight="1" x14ac:dyDescent="0.15">
      <c r="A19" s="229">
        <v>13</v>
      </c>
      <c r="B19" s="1062"/>
      <c r="C19" s="1063"/>
      <c r="D19" s="1063"/>
      <c r="E19" s="1063"/>
      <c r="F19" s="1063"/>
      <c r="G19" s="1063"/>
      <c r="H19" s="1063"/>
      <c r="I19" s="1063"/>
      <c r="J19" s="1063"/>
      <c r="K19" s="1063"/>
      <c r="L19" s="1063"/>
      <c r="M19" s="1063"/>
      <c r="N19" s="1063"/>
      <c r="O19" s="1063"/>
      <c r="P19" s="1064"/>
      <c r="Q19" s="1070"/>
      <c r="R19" s="1071"/>
      <c r="S19" s="1071"/>
      <c r="T19" s="1071"/>
      <c r="U19" s="1071"/>
      <c r="V19" s="1071"/>
      <c r="W19" s="1071"/>
      <c r="X19" s="1071"/>
      <c r="Y19" s="1071"/>
      <c r="Z19" s="1071"/>
      <c r="AA19" s="1071"/>
      <c r="AB19" s="1071"/>
      <c r="AC19" s="1071"/>
      <c r="AD19" s="1071"/>
      <c r="AE19" s="1072"/>
      <c r="AF19" s="1067"/>
      <c r="AG19" s="1068"/>
      <c r="AH19" s="1068"/>
      <c r="AI19" s="1068"/>
      <c r="AJ19" s="1069"/>
      <c r="AK19" s="1112"/>
      <c r="AL19" s="1113"/>
      <c r="AM19" s="1113"/>
      <c r="AN19" s="1113"/>
      <c r="AO19" s="1113"/>
      <c r="AP19" s="1113"/>
      <c r="AQ19" s="1113"/>
      <c r="AR19" s="1113"/>
      <c r="AS19" s="1113"/>
      <c r="AT19" s="1113"/>
      <c r="AU19" s="1114"/>
      <c r="AV19" s="1114"/>
      <c r="AW19" s="1114"/>
      <c r="AX19" s="1114"/>
      <c r="AY19" s="1115"/>
      <c r="AZ19" s="223"/>
      <c r="BA19" s="223"/>
      <c r="BB19" s="223"/>
      <c r="BC19" s="223"/>
      <c r="BD19" s="223"/>
      <c r="BE19" s="224"/>
      <c r="BF19" s="224"/>
      <c r="BG19" s="224"/>
      <c r="BH19" s="224"/>
      <c r="BI19" s="224"/>
      <c r="BJ19" s="224"/>
      <c r="BK19" s="224"/>
      <c r="BL19" s="224"/>
      <c r="BM19" s="224"/>
      <c r="BN19" s="224"/>
      <c r="BO19" s="224"/>
      <c r="BP19" s="224"/>
      <c r="BQ19" s="229">
        <v>13</v>
      </c>
      <c r="BR19" s="230"/>
      <c r="BS19" s="1024"/>
      <c r="BT19" s="1025"/>
      <c r="BU19" s="1025"/>
      <c r="BV19" s="1025"/>
      <c r="BW19" s="1025"/>
      <c r="BX19" s="1025"/>
      <c r="BY19" s="1025"/>
      <c r="BZ19" s="1025"/>
      <c r="CA19" s="1025"/>
      <c r="CB19" s="1025"/>
      <c r="CC19" s="1025"/>
      <c r="CD19" s="1025"/>
      <c r="CE19" s="1025"/>
      <c r="CF19" s="1025"/>
      <c r="CG19" s="1046"/>
      <c r="CH19" s="1021"/>
      <c r="CI19" s="1022"/>
      <c r="CJ19" s="1022"/>
      <c r="CK19" s="1022"/>
      <c r="CL19" s="1023"/>
      <c r="CM19" s="1021"/>
      <c r="CN19" s="1022"/>
      <c r="CO19" s="1022"/>
      <c r="CP19" s="1022"/>
      <c r="CQ19" s="1023"/>
      <c r="CR19" s="1021"/>
      <c r="CS19" s="1022"/>
      <c r="CT19" s="1022"/>
      <c r="CU19" s="1022"/>
      <c r="CV19" s="1023"/>
      <c r="CW19" s="1021"/>
      <c r="CX19" s="1022"/>
      <c r="CY19" s="1022"/>
      <c r="CZ19" s="1022"/>
      <c r="DA19" s="1023"/>
      <c r="DB19" s="1021"/>
      <c r="DC19" s="1022"/>
      <c r="DD19" s="1022"/>
      <c r="DE19" s="1022"/>
      <c r="DF19" s="1023"/>
      <c r="DG19" s="1021"/>
      <c r="DH19" s="1022"/>
      <c r="DI19" s="1022"/>
      <c r="DJ19" s="1022"/>
      <c r="DK19" s="1023"/>
      <c r="DL19" s="1021"/>
      <c r="DM19" s="1022"/>
      <c r="DN19" s="1022"/>
      <c r="DO19" s="1022"/>
      <c r="DP19" s="1023"/>
      <c r="DQ19" s="1021"/>
      <c r="DR19" s="1022"/>
      <c r="DS19" s="1022"/>
      <c r="DT19" s="1022"/>
      <c r="DU19" s="1023"/>
      <c r="DV19" s="1024"/>
      <c r="DW19" s="1025"/>
      <c r="DX19" s="1025"/>
      <c r="DY19" s="1025"/>
      <c r="DZ19" s="1026"/>
      <c r="EA19" s="225"/>
    </row>
    <row r="20" spans="1:131" s="226" customFormat="1" ht="26.25" customHeight="1" x14ac:dyDescent="0.15">
      <c r="A20" s="229">
        <v>14</v>
      </c>
      <c r="B20" s="1062"/>
      <c r="C20" s="1063"/>
      <c r="D20" s="1063"/>
      <c r="E20" s="1063"/>
      <c r="F20" s="1063"/>
      <c r="G20" s="1063"/>
      <c r="H20" s="1063"/>
      <c r="I20" s="1063"/>
      <c r="J20" s="1063"/>
      <c r="K20" s="1063"/>
      <c r="L20" s="1063"/>
      <c r="M20" s="1063"/>
      <c r="N20" s="1063"/>
      <c r="O20" s="1063"/>
      <c r="P20" s="1064"/>
      <c r="Q20" s="1070"/>
      <c r="R20" s="1071"/>
      <c r="S20" s="1071"/>
      <c r="T20" s="1071"/>
      <c r="U20" s="1071"/>
      <c r="V20" s="1071"/>
      <c r="W20" s="1071"/>
      <c r="X20" s="1071"/>
      <c r="Y20" s="1071"/>
      <c r="Z20" s="1071"/>
      <c r="AA20" s="1071"/>
      <c r="AB20" s="1071"/>
      <c r="AC20" s="1071"/>
      <c r="AD20" s="1071"/>
      <c r="AE20" s="1072"/>
      <c r="AF20" s="1067"/>
      <c r="AG20" s="1068"/>
      <c r="AH20" s="1068"/>
      <c r="AI20" s="1068"/>
      <c r="AJ20" s="1069"/>
      <c r="AK20" s="1112"/>
      <c r="AL20" s="1113"/>
      <c r="AM20" s="1113"/>
      <c r="AN20" s="1113"/>
      <c r="AO20" s="1113"/>
      <c r="AP20" s="1113"/>
      <c r="AQ20" s="1113"/>
      <c r="AR20" s="1113"/>
      <c r="AS20" s="1113"/>
      <c r="AT20" s="1113"/>
      <c r="AU20" s="1114"/>
      <c r="AV20" s="1114"/>
      <c r="AW20" s="1114"/>
      <c r="AX20" s="1114"/>
      <c r="AY20" s="1115"/>
      <c r="AZ20" s="223"/>
      <c r="BA20" s="223"/>
      <c r="BB20" s="223"/>
      <c r="BC20" s="223"/>
      <c r="BD20" s="223"/>
      <c r="BE20" s="224"/>
      <c r="BF20" s="224"/>
      <c r="BG20" s="224"/>
      <c r="BH20" s="224"/>
      <c r="BI20" s="224"/>
      <c r="BJ20" s="224"/>
      <c r="BK20" s="224"/>
      <c r="BL20" s="224"/>
      <c r="BM20" s="224"/>
      <c r="BN20" s="224"/>
      <c r="BO20" s="224"/>
      <c r="BP20" s="224"/>
      <c r="BQ20" s="229">
        <v>14</v>
      </c>
      <c r="BR20" s="230"/>
      <c r="BS20" s="1024"/>
      <c r="BT20" s="1025"/>
      <c r="BU20" s="1025"/>
      <c r="BV20" s="1025"/>
      <c r="BW20" s="1025"/>
      <c r="BX20" s="1025"/>
      <c r="BY20" s="1025"/>
      <c r="BZ20" s="1025"/>
      <c r="CA20" s="1025"/>
      <c r="CB20" s="1025"/>
      <c r="CC20" s="1025"/>
      <c r="CD20" s="1025"/>
      <c r="CE20" s="1025"/>
      <c r="CF20" s="1025"/>
      <c r="CG20" s="1046"/>
      <c r="CH20" s="1021"/>
      <c r="CI20" s="1022"/>
      <c r="CJ20" s="1022"/>
      <c r="CK20" s="1022"/>
      <c r="CL20" s="1023"/>
      <c r="CM20" s="1021"/>
      <c r="CN20" s="1022"/>
      <c r="CO20" s="1022"/>
      <c r="CP20" s="1022"/>
      <c r="CQ20" s="1023"/>
      <c r="CR20" s="1021"/>
      <c r="CS20" s="1022"/>
      <c r="CT20" s="1022"/>
      <c r="CU20" s="1022"/>
      <c r="CV20" s="1023"/>
      <c r="CW20" s="1021"/>
      <c r="CX20" s="1022"/>
      <c r="CY20" s="1022"/>
      <c r="CZ20" s="1022"/>
      <c r="DA20" s="1023"/>
      <c r="DB20" s="1021"/>
      <c r="DC20" s="1022"/>
      <c r="DD20" s="1022"/>
      <c r="DE20" s="1022"/>
      <c r="DF20" s="1023"/>
      <c r="DG20" s="1021"/>
      <c r="DH20" s="1022"/>
      <c r="DI20" s="1022"/>
      <c r="DJ20" s="1022"/>
      <c r="DK20" s="1023"/>
      <c r="DL20" s="1021"/>
      <c r="DM20" s="1022"/>
      <c r="DN20" s="1022"/>
      <c r="DO20" s="1022"/>
      <c r="DP20" s="1023"/>
      <c r="DQ20" s="1021"/>
      <c r="DR20" s="1022"/>
      <c r="DS20" s="1022"/>
      <c r="DT20" s="1022"/>
      <c r="DU20" s="1023"/>
      <c r="DV20" s="1024"/>
      <c r="DW20" s="1025"/>
      <c r="DX20" s="1025"/>
      <c r="DY20" s="1025"/>
      <c r="DZ20" s="1026"/>
      <c r="EA20" s="225"/>
    </row>
    <row r="21" spans="1:131" s="226" customFormat="1" ht="26.25" customHeight="1" thickBot="1" x14ac:dyDescent="0.2">
      <c r="A21" s="229">
        <v>15</v>
      </c>
      <c r="B21" s="1062"/>
      <c r="C21" s="1063"/>
      <c r="D21" s="1063"/>
      <c r="E21" s="1063"/>
      <c r="F21" s="1063"/>
      <c r="G21" s="1063"/>
      <c r="H21" s="1063"/>
      <c r="I21" s="1063"/>
      <c r="J21" s="1063"/>
      <c r="K21" s="1063"/>
      <c r="L21" s="1063"/>
      <c r="M21" s="1063"/>
      <c r="N21" s="1063"/>
      <c r="O21" s="1063"/>
      <c r="P21" s="1064"/>
      <c r="Q21" s="1070"/>
      <c r="R21" s="1071"/>
      <c r="S21" s="1071"/>
      <c r="T21" s="1071"/>
      <c r="U21" s="1071"/>
      <c r="V21" s="1071"/>
      <c r="W21" s="1071"/>
      <c r="X21" s="1071"/>
      <c r="Y21" s="1071"/>
      <c r="Z21" s="1071"/>
      <c r="AA21" s="1071"/>
      <c r="AB21" s="1071"/>
      <c r="AC21" s="1071"/>
      <c r="AD21" s="1071"/>
      <c r="AE21" s="1072"/>
      <c r="AF21" s="1067"/>
      <c r="AG21" s="1068"/>
      <c r="AH21" s="1068"/>
      <c r="AI21" s="1068"/>
      <c r="AJ21" s="1069"/>
      <c r="AK21" s="1112"/>
      <c r="AL21" s="1113"/>
      <c r="AM21" s="1113"/>
      <c r="AN21" s="1113"/>
      <c r="AO21" s="1113"/>
      <c r="AP21" s="1113"/>
      <c r="AQ21" s="1113"/>
      <c r="AR21" s="1113"/>
      <c r="AS21" s="1113"/>
      <c r="AT21" s="1113"/>
      <c r="AU21" s="1114"/>
      <c r="AV21" s="1114"/>
      <c r="AW21" s="1114"/>
      <c r="AX21" s="1114"/>
      <c r="AY21" s="1115"/>
      <c r="AZ21" s="223"/>
      <c r="BA21" s="223"/>
      <c r="BB21" s="223"/>
      <c r="BC21" s="223"/>
      <c r="BD21" s="223"/>
      <c r="BE21" s="224"/>
      <c r="BF21" s="224"/>
      <c r="BG21" s="224"/>
      <c r="BH21" s="224"/>
      <c r="BI21" s="224"/>
      <c r="BJ21" s="224"/>
      <c r="BK21" s="224"/>
      <c r="BL21" s="224"/>
      <c r="BM21" s="224"/>
      <c r="BN21" s="224"/>
      <c r="BO21" s="224"/>
      <c r="BP21" s="224"/>
      <c r="BQ21" s="229">
        <v>15</v>
      </c>
      <c r="BR21" s="230"/>
      <c r="BS21" s="1024"/>
      <c r="BT21" s="1025"/>
      <c r="BU21" s="1025"/>
      <c r="BV21" s="1025"/>
      <c r="BW21" s="1025"/>
      <c r="BX21" s="1025"/>
      <c r="BY21" s="1025"/>
      <c r="BZ21" s="1025"/>
      <c r="CA21" s="1025"/>
      <c r="CB21" s="1025"/>
      <c r="CC21" s="1025"/>
      <c r="CD21" s="1025"/>
      <c r="CE21" s="1025"/>
      <c r="CF21" s="1025"/>
      <c r="CG21" s="1046"/>
      <c r="CH21" s="1021"/>
      <c r="CI21" s="1022"/>
      <c r="CJ21" s="1022"/>
      <c r="CK21" s="1022"/>
      <c r="CL21" s="1023"/>
      <c r="CM21" s="1021"/>
      <c r="CN21" s="1022"/>
      <c r="CO21" s="1022"/>
      <c r="CP21" s="1022"/>
      <c r="CQ21" s="1023"/>
      <c r="CR21" s="1021"/>
      <c r="CS21" s="1022"/>
      <c r="CT21" s="1022"/>
      <c r="CU21" s="1022"/>
      <c r="CV21" s="1023"/>
      <c r="CW21" s="1021"/>
      <c r="CX21" s="1022"/>
      <c r="CY21" s="1022"/>
      <c r="CZ21" s="1022"/>
      <c r="DA21" s="1023"/>
      <c r="DB21" s="1021"/>
      <c r="DC21" s="1022"/>
      <c r="DD21" s="1022"/>
      <c r="DE21" s="1022"/>
      <c r="DF21" s="1023"/>
      <c r="DG21" s="1021"/>
      <c r="DH21" s="1022"/>
      <c r="DI21" s="1022"/>
      <c r="DJ21" s="1022"/>
      <c r="DK21" s="1023"/>
      <c r="DL21" s="1021"/>
      <c r="DM21" s="1022"/>
      <c r="DN21" s="1022"/>
      <c r="DO21" s="1022"/>
      <c r="DP21" s="1023"/>
      <c r="DQ21" s="1021"/>
      <c r="DR21" s="1022"/>
      <c r="DS21" s="1022"/>
      <c r="DT21" s="1022"/>
      <c r="DU21" s="1023"/>
      <c r="DV21" s="1024"/>
      <c r="DW21" s="1025"/>
      <c r="DX21" s="1025"/>
      <c r="DY21" s="1025"/>
      <c r="DZ21" s="1026"/>
      <c r="EA21" s="225"/>
    </row>
    <row r="22" spans="1:131" s="226" customFormat="1" ht="26.25" customHeight="1" x14ac:dyDescent="0.15">
      <c r="A22" s="229">
        <v>16</v>
      </c>
      <c r="B22" s="1062"/>
      <c r="C22" s="1063"/>
      <c r="D22" s="1063"/>
      <c r="E22" s="1063"/>
      <c r="F22" s="1063"/>
      <c r="G22" s="1063"/>
      <c r="H22" s="1063"/>
      <c r="I22" s="1063"/>
      <c r="J22" s="1063"/>
      <c r="K22" s="1063"/>
      <c r="L22" s="1063"/>
      <c r="M22" s="1063"/>
      <c r="N22" s="1063"/>
      <c r="O22" s="1063"/>
      <c r="P22" s="1064"/>
      <c r="Q22" s="1105"/>
      <c r="R22" s="1106"/>
      <c r="S22" s="1106"/>
      <c r="T22" s="1106"/>
      <c r="U22" s="1106"/>
      <c r="V22" s="1106"/>
      <c r="W22" s="1106"/>
      <c r="X22" s="1106"/>
      <c r="Y22" s="1106"/>
      <c r="Z22" s="1106"/>
      <c r="AA22" s="1106"/>
      <c r="AB22" s="1106"/>
      <c r="AC22" s="1106"/>
      <c r="AD22" s="1106"/>
      <c r="AE22" s="1107"/>
      <c r="AF22" s="1067"/>
      <c r="AG22" s="1068"/>
      <c r="AH22" s="1068"/>
      <c r="AI22" s="1068"/>
      <c r="AJ22" s="1069"/>
      <c r="AK22" s="1108"/>
      <c r="AL22" s="1109"/>
      <c r="AM22" s="1109"/>
      <c r="AN22" s="1109"/>
      <c r="AO22" s="1109"/>
      <c r="AP22" s="1109"/>
      <c r="AQ22" s="1109"/>
      <c r="AR22" s="1109"/>
      <c r="AS22" s="1109"/>
      <c r="AT22" s="1109"/>
      <c r="AU22" s="1110"/>
      <c r="AV22" s="1110"/>
      <c r="AW22" s="1110"/>
      <c r="AX22" s="1110"/>
      <c r="AY22" s="1111"/>
      <c r="AZ22" s="1060" t="s">
        <v>396</v>
      </c>
      <c r="BA22" s="1060"/>
      <c r="BB22" s="1060"/>
      <c r="BC22" s="1060"/>
      <c r="BD22" s="1061"/>
      <c r="BE22" s="224"/>
      <c r="BF22" s="224"/>
      <c r="BG22" s="224"/>
      <c r="BH22" s="224"/>
      <c r="BI22" s="224"/>
      <c r="BJ22" s="224"/>
      <c r="BK22" s="224"/>
      <c r="BL22" s="224"/>
      <c r="BM22" s="224"/>
      <c r="BN22" s="224"/>
      <c r="BO22" s="224"/>
      <c r="BP22" s="224"/>
      <c r="BQ22" s="229">
        <v>16</v>
      </c>
      <c r="BR22" s="230"/>
      <c r="BS22" s="1024"/>
      <c r="BT22" s="1025"/>
      <c r="BU22" s="1025"/>
      <c r="BV22" s="1025"/>
      <c r="BW22" s="1025"/>
      <c r="BX22" s="1025"/>
      <c r="BY22" s="1025"/>
      <c r="BZ22" s="1025"/>
      <c r="CA22" s="1025"/>
      <c r="CB22" s="1025"/>
      <c r="CC22" s="1025"/>
      <c r="CD22" s="1025"/>
      <c r="CE22" s="1025"/>
      <c r="CF22" s="1025"/>
      <c r="CG22" s="1046"/>
      <c r="CH22" s="1021"/>
      <c r="CI22" s="1022"/>
      <c r="CJ22" s="1022"/>
      <c r="CK22" s="1022"/>
      <c r="CL22" s="1023"/>
      <c r="CM22" s="1021"/>
      <c r="CN22" s="1022"/>
      <c r="CO22" s="1022"/>
      <c r="CP22" s="1022"/>
      <c r="CQ22" s="1023"/>
      <c r="CR22" s="1021"/>
      <c r="CS22" s="1022"/>
      <c r="CT22" s="1022"/>
      <c r="CU22" s="1022"/>
      <c r="CV22" s="1023"/>
      <c r="CW22" s="1021"/>
      <c r="CX22" s="1022"/>
      <c r="CY22" s="1022"/>
      <c r="CZ22" s="1022"/>
      <c r="DA22" s="1023"/>
      <c r="DB22" s="1021"/>
      <c r="DC22" s="1022"/>
      <c r="DD22" s="1022"/>
      <c r="DE22" s="1022"/>
      <c r="DF22" s="1023"/>
      <c r="DG22" s="1021"/>
      <c r="DH22" s="1022"/>
      <c r="DI22" s="1022"/>
      <c r="DJ22" s="1022"/>
      <c r="DK22" s="1023"/>
      <c r="DL22" s="1021"/>
      <c r="DM22" s="1022"/>
      <c r="DN22" s="1022"/>
      <c r="DO22" s="1022"/>
      <c r="DP22" s="1023"/>
      <c r="DQ22" s="1021"/>
      <c r="DR22" s="1022"/>
      <c r="DS22" s="1022"/>
      <c r="DT22" s="1022"/>
      <c r="DU22" s="1023"/>
      <c r="DV22" s="1024"/>
      <c r="DW22" s="1025"/>
      <c r="DX22" s="1025"/>
      <c r="DY22" s="1025"/>
      <c r="DZ22" s="1026"/>
      <c r="EA22" s="225"/>
    </row>
    <row r="23" spans="1:131" s="226" customFormat="1" ht="26.25" customHeight="1" thickBot="1" x14ac:dyDescent="0.2">
      <c r="A23" s="231" t="s">
        <v>397</v>
      </c>
      <c r="B23" s="969" t="s">
        <v>398</v>
      </c>
      <c r="C23" s="970"/>
      <c r="D23" s="970"/>
      <c r="E23" s="970"/>
      <c r="F23" s="970"/>
      <c r="G23" s="970"/>
      <c r="H23" s="970"/>
      <c r="I23" s="970"/>
      <c r="J23" s="970"/>
      <c r="K23" s="970"/>
      <c r="L23" s="970"/>
      <c r="M23" s="970"/>
      <c r="N23" s="970"/>
      <c r="O23" s="970"/>
      <c r="P23" s="980"/>
      <c r="Q23" s="1099">
        <v>85260</v>
      </c>
      <c r="R23" s="1093"/>
      <c r="S23" s="1093"/>
      <c r="T23" s="1093"/>
      <c r="U23" s="1093"/>
      <c r="V23" s="1093">
        <v>80420</v>
      </c>
      <c r="W23" s="1093"/>
      <c r="X23" s="1093"/>
      <c r="Y23" s="1093"/>
      <c r="Z23" s="1093"/>
      <c r="AA23" s="1093">
        <v>4839</v>
      </c>
      <c r="AB23" s="1093"/>
      <c r="AC23" s="1093"/>
      <c r="AD23" s="1093"/>
      <c r="AE23" s="1100"/>
      <c r="AF23" s="1101">
        <v>3812</v>
      </c>
      <c r="AG23" s="1093"/>
      <c r="AH23" s="1093"/>
      <c r="AI23" s="1093"/>
      <c r="AJ23" s="1102"/>
      <c r="AK23" s="1103"/>
      <c r="AL23" s="1104"/>
      <c r="AM23" s="1104"/>
      <c r="AN23" s="1104"/>
      <c r="AO23" s="1104"/>
      <c r="AP23" s="1093">
        <v>53052</v>
      </c>
      <c r="AQ23" s="1093"/>
      <c r="AR23" s="1093"/>
      <c r="AS23" s="1093"/>
      <c r="AT23" s="1093"/>
      <c r="AU23" s="1094"/>
      <c r="AV23" s="1094"/>
      <c r="AW23" s="1094"/>
      <c r="AX23" s="1094"/>
      <c r="AY23" s="1095"/>
      <c r="AZ23" s="1096" t="s">
        <v>399</v>
      </c>
      <c r="BA23" s="1097"/>
      <c r="BB23" s="1097"/>
      <c r="BC23" s="1097"/>
      <c r="BD23" s="1098"/>
      <c r="BE23" s="224"/>
      <c r="BF23" s="224"/>
      <c r="BG23" s="224"/>
      <c r="BH23" s="224"/>
      <c r="BI23" s="224"/>
      <c r="BJ23" s="224"/>
      <c r="BK23" s="224"/>
      <c r="BL23" s="224"/>
      <c r="BM23" s="224"/>
      <c r="BN23" s="224"/>
      <c r="BO23" s="224"/>
      <c r="BP23" s="224"/>
      <c r="BQ23" s="229">
        <v>17</v>
      </c>
      <c r="BR23" s="230"/>
      <c r="BS23" s="1024"/>
      <c r="BT23" s="1025"/>
      <c r="BU23" s="1025"/>
      <c r="BV23" s="1025"/>
      <c r="BW23" s="1025"/>
      <c r="BX23" s="1025"/>
      <c r="BY23" s="1025"/>
      <c r="BZ23" s="1025"/>
      <c r="CA23" s="1025"/>
      <c r="CB23" s="1025"/>
      <c r="CC23" s="1025"/>
      <c r="CD23" s="1025"/>
      <c r="CE23" s="1025"/>
      <c r="CF23" s="1025"/>
      <c r="CG23" s="1046"/>
      <c r="CH23" s="1021"/>
      <c r="CI23" s="1022"/>
      <c r="CJ23" s="1022"/>
      <c r="CK23" s="1022"/>
      <c r="CL23" s="1023"/>
      <c r="CM23" s="1021"/>
      <c r="CN23" s="1022"/>
      <c r="CO23" s="1022"/>
      <c r="CP23" s="1022"/>
      <c r="CQ23" s="1023"/>
      <c r="CR23" s="1021"/>
      <c r="CS23" s="1022"/>
      <c r="CT23" s="1022"/>
      <c r="CU23" s="1022"/>
      <c r="CV23" s="1023"/>
      <c r="CW23" s="1021"/>
      <c r="CX23" s="1022"/>
      <c r="CY23" s="1022"/>
      <c r="CZ23" s="1022"/>
      <c r="DA23" s="1023"/>
      <c r="DB23" s="1021"/>
      <c r="DC23" s="1022"/>
      <c r="DD23" s="1022"/>
      <c r="DE23" s="1022"/>
      <c r="DF23" s="1023"/>
      <c r="DG23" s="1021"/>
      <c r="DH23" s="1022"/>
      <c r="DI23" s="1022"/>
      <c r="DJ23" s="1022"/>
      <c r="DK23" s="1023"/>
      <c r="DL23" s="1021"/>
      <c r="DM23" s="1022"/>
      <c r="DN23" s="1022"/>
      <c r="DO23" s="1022"/>
      <c r="DP23" s="1023"/>
      <c r="DQ23" s="1021"/>
      <c r="DR23" s="1022"/>
      <c r="DS23" s="1022"/>
      <c r="DT23" s="1022"/>
      <c r="DU23" s="1023"/>
      <c r="DV23" s="1024"/>
      <c r="DW23" s="1025"/>
      <c r="DX23" s="1025"/>
      <c r="DY23" s="1025"/>
      <c r="DZ23" s="1026"/>
      <c r="EA23" s="225"/>
    </row>
    <row r="24" spans="1:131" s="226" customFormat="1" ht="26.25" customHeight="1" x14ac:dyDescent="0.15">
      <c r="A24" s="1092" t="s">
        <v>400</v>
      </c>
      <c r="B24" s="1092"/>
      <c r="C24" s="1092"/>
      <c r="D24" s="1092"/>
      <c r="E24" s="1092"/>
      <c r="F24" s="1092"/>
      <c r="G24" s="1092"/>
      <c r="H24" s="1092"/>
      <c r="I24" s="1092"/>
      <c r="J24" s="1092"/>
      <c r="K24" s="1092"/>
      <c r="L24" s="1092"/>
      <c r="M24" s="1092"/>
      <c r="N24" s="1092"/>
      <c r="O24" s="1092"/>
      <c r="P24" s="1092"/>
      <c r="Q24" s="1092"/>
      <c r="R24" s="1092"/>
      <c r="S24" s="1092"/>
      <c r="T24" s="1092"/>
      <c r="U24" s="1092"/>
      <c r="V24" s="1092"/>
      <c r="W24" s="1092"/>
      <c r="X24" s="1092"/>
      <c r="Y24" s="1092"/>
      <c r="Z24" s="1092"/>
      <c r="AA24" s="1092"/>
      <c r="AB24" s="1092"/>
      <c r="AC24" s="1092"/>
      <c r="AD24" s="1092"/>
      <c r="AE24" s="1092"/>
      <c r="AF24" s="1092"/>
      <c r="AG24" s="1092"/>
      <c r="AH24" s="1092"/>
      <c r="AI24" s="1092"/>
      <c r="AJ24" s="1092"/>
      <c r="AK24" s="1092"/>
      <c r="AL24" s="1092"/>
      <c r="AM24" s="1092"/>
      <c r="AN24" s="1092"/>
      <c r="AO24" s="1092"/>
      <c r="AP24" s="1092"/>
      <c r="AQ24" s="1092"/>
      <c r="AR24" s="1092"/>
      <c r="AS24" s="1092"/>
      <c r="AT24" s="1092"/>
      <c r="AU24" s="1092"/>
      <c r="AV24" s="1092"/>
      <c r="AW24" s="1092"/>
      <c r="AX24" s="1092"/>
      <c r="AY24" s="1092"/>
      <c r="AZ24" s="223"/>
      <c r="BA24" s="223"/>
      <c r="BB24" s="223"/>
      <c r="BC24" s="223"/>
      <c r="BD24" s="223"/>
      <c r="BE24" s="224"/>
      <c r="BF24" s="224"/>
      <c r="BG24" s="224"/>
      <c r="BH24" s="224"/>
      <c r="BI24" s="224"/>
      <c r="BJ24" s="224"/>
      <c r="BK24" s="224"/>
      <c r="BL24" s="224"/>
      <c r="BM24" s="224"/>
      <c r="BN24" s="224"/>
      <c r="BO24" s="224"/>
      <c r="BP24" s="224"/>
      <c r="BQ24" s="229">
        <v>18</v>
      </c>
      <c r="BR24" s="230"/>
      <c r="BS24" s="1024"/>
      <c r="BT24" s="1025"/>
      <c r="BU24" s="1025"/>
      <c r="BV24" s="1025"/>
      <c r="BW24" s="1025"/>
      <c r="BX24" s="1025"/>
      <c r="BY24" s="1025"/>
      <c r="BZ24" s="1025"/>
      <c r="CA24" s="1025"/>
      <c r="CB24" s="1025"/>
      <c r="CC24" s="1025"/>
      <c r="CD24" s="1025"/>
      <c r="CE24" s="1025"/>
      <c r="CF24" s="1025"/>
      <c r="CG24" s="1046"/>
      <c r="CH24" s="1021"/>
      <c r="CI24" s="1022"/>
      <c r="CJ24" s="1022"/>
      <c r="CK24" s="1022"/>
      <c r="CL24" s="1023"/>
      <c r="CM24" s="1021"/>
      <c r="CN24" s="1022"/>
      <c r="CO24" s="1022"/>
      <c r="CP24" s="1022"/>
      <c r="CQ24" s="1023"/>
      <c r="CR24" s="1021"/>
      <c r="CS24" s="1022"/>
      <c r="CT24" s="1022"/>
      <c r="CU24" s="1022"/>
      <c r="CV24" s="1023"/>
      <c r="CW24" s="1021"/>
      <c r="CX24" s="1022"/>
      <c r="CY24" s="1022"/>
      <c r="CZ24" s="1022"/>
      <c r="DA24" s="1023"/>
      <c r="DB24" s="1021"/>
      <c r="DC24" s="1022"/>
      <c r="DD24" s="1022"/>
      <c r="DE24" s="1022"/>
      <c r="DF24" s="1023"/>
      <c r="DG24" s="1021"/>
      <c r="DH24" s="1022"/>
      <c r="DI24" s="1022"/>
      <c r="DJ24" s="1022"/>
      <c r="DK24" s="1023"/>
      <c r="DL24" s="1021"/>
      <c r="DM24" s="1022"/>
      <c r="DN24" s="1022"/>
      <c r="DO24" s="1022"/>
      <c r="DP24" s="1023"/>
      <c r="DQ24" s="1021"/>
      <c r="DR24" s="1022"/>
      <c r="DS24" s="1022"/>
      <c r="DT24" s="1022"/>
      <c r="DU24" s="1023"/>
      <c r="DV24" s="1024"/>
      <c r="DW24" s="1025"/>
      <c r="DX24" s="1025"/>
      <c r="DY24" s="1025"/>
      <c r="DZ24" s="1026"/>
      <c r="EA24" s="225"/>
    </row>
    <row r="25" spans="1:131" ht="26.25" customHeight="1" thickBot="1" x14ac:dyDescent="0.2">
      <c r="A25" s="1091" t="s">
        <v>401</v>
      </c>
      <c r="B25" s="1091"/>
      <c r="C25" s="1091"/>
      <c r="D25" s="1091"/>
      <c r="E25" s="1091"/>
      <c r="F25" s="1091"/>
      <c r="G25" s="1091"/>
      <c r="H25" s="1091"/>
      <c r="I25" s="1091"/>
      <c r="J25" s="1091"/>
      <c r="K25" s="1091"/>
      <c r="L25" s="1091"/>
      <c r="M25" s="1091"/>
      <c r="N25" s="1091"/>
      <c r="O25" s="1091"/>
      <c r="P25" s="1091"/>
      <c r="Q25" s="1091"/>
      <c r="R25" s="1091"/>
      <c r="S25" s="1091"/>
      <c r="T25" s="1091"/>
      <c r="U25" s="1091"/>
      <c r="V25" s="1091"/>
      <c r="W25" s="1091"/>
      <c r="X25" s="1091"/>
      <c r="Y25" s="1091"/>
      <c r="Z25" s="1091"/>
      <c r="AA25" s="1091"/>
      <c r="AB25" s="1091"/>
      <c r="AC25" s="1091"/>
      <c r="AD25" s="1091"/>
      <c r="AE25" s="1091"/>
      <c r="AF25" s="1091"/>
      <c r="AG25" s="1091"/>
      <c r="AH25" s="1091"/>
      <c r="AI25" s="1091"/>
      <c r="AJ25" s="1091"/>
      <c r="AK25" s="1091"/>
      <c r="AL25" s="1091"/>
      <c r="AM25" s="1091"/>
      <c r="AN25" s="1091"/>
      <c r="AO25" s="1091"/>
      <c r="AP25" s="1091"/>
      <c r="AQ25" s="1091"/>
      <c r="AR25" s="1091"/>
      <c r="AS25" s="1091"/>
      <c r="AT25" s="1091"/>
      <c r="AU25" s="1091"/>
      <c r="AV25" s="1091"/>
      <c r="AW25" s="1091"/>
      <c r="AX25" s="1091"/>
      <c r="AY25" s="1091"/>
      <c r="AZ25" s="1091"/>
      <c r="BA25" s="1091"/>
      <c r="BB25" s="1091"/>
      <c r="BC25" s="1091"/>
      <c r="BD25" s="1091"/>
      <c r="BE25" s="1091"/>
      <c r="BF25" s="1091"/>
      <c r="BG25" s="1091"/>
      <c r="BH25" s="1091"/>
      <c r="BI25" s="1091"/>
      <c r="BJ25" s="223"/>
      <c r="BK25" s="223"/>
      <c r="BL25" s="223"/>
      <c r="BM25" s="223"/>
      <c r="BN25" s="223"/>
      <c r="BO25" s="232"/>
      <c r="BP25" s="232"/>
      <c r="BQ25" s="229">
        <v>19</v>
      </c>
      <c r="BR25" s="230"/>
      <c r="BS25" s="1024"/>
      <c r="BT25" s="1025"/>
      <c r="BU25" s="1025"/>
      <c r="BV25" s="1025"/>
      <c r="BW25" s="1025"/>
      <c r="BX25" s="1025"/>
      <c r="BY25" s="1025"/>
      <c r="BZ25" s="1025"/>
      <c r="CA25" s="1025"/>
      <c r="CB25" s="1025"/>
      <c r="CC25" s="1025"/>
      <c r="CD25" s="1025"/>
      <c r="CE25" s="1025"/>
      <c r="CF25" s="1025"/>
      <c r="CG25" s="1046"/>
      <c r="CH25" s="1021"/>
      <c r="CI25" s="1022"/>
      <c r="CJ25" s="1022"/>
      <c r="CK25" s="1022"/>
      <c r="CL25" s="1023"/>
      <c r="CM25" s="1021"/>
      <c r="CN25" s="1022"/>
      <c r="CO25" s="1022"/>
      <c r="CP25" s="1022"/>
      <c r="CQ25" s="1023"/>
      <c r="CR25" s="1021"/>
      <c r="CS25" s="1022"/>
      <c r="CT25" s="1022"/>
      <c r="CU25" s="1022"/>
      <c r="CV25" s="1023"/>
      <c r="CW25" s="1021"/>
      <c r="CX25" s="1022"/>
      <c r="CY25" s="1022"/>
      <c r="CZ25" s="1022"/>
      <c r="DA25" s="1023"/>
      <c r="DB25" s="1021"/>
      <c r="DC25" s="1022"/>
      <c r="DD25" s="1022"/>
      <c r="DE25" s="1022"/>
      <c r="DF25" s="1023"/>
      <c r="DG25" s="1021"/>
      <c r="DH25" s="1022"/>
      <c r="DI25" s="1022"/>
      <c r="DJ25" s="1022"/>
      <c r="DK25" s="1023"/>
      <c r="DL25" s="1021"/>
      <c r="DM25" s="1022"/>
      <c r="DN25" s="1022"/>
      <c r="DO25" s="1022"/>
      <c r="DP25" s="1023"/>
      <c r="DQ25" s="1021"/>
      <c r="DR25" s="1022"/>
      <c r="DS25" s="1022"/>
      <c r="DT25" s="1022"/>
      <c r="DU25" s="1023"/>
      <c r="DV25" s="1024"/>
      <c r="DW25" s="1025"/>
      <c r="DX25" s="1025"/>
      <c r="DY25" s="1025"/>
      <c r="DZ25" s="1026"/>
      <c r="EA25" s="221"/>
    </row>
    <row r="26" spans="1:131" ht="26.25" customHeight="1" x14ac:dyDescent="0.15">
      <c r="A26" s="1027" t="s">
        <v>378</v>
      </c>
      <c r="B26" s="1028"/>
      <c r="C26" s="1028"/>
      <c r="D26" s="1028"/>
      <c r="E26" s="1028"/>
      <c r="F26" s="1028"/>
      <c r="G26" s="1028"/>
      <c r="H26" s="1028"/>
      <c r="I26" s="1028"/>
      <c r="J26" s="1028"/>
      <c r="K26" s="1028"/>
      <c r="L26" s="1028"/>
      <c r="M26" s="1028"/>
      <c r="N26" s="1028"/>
      <c r="O26" s="1028"/>
      <c r="P26" s="1029"/>
      <c r="Q26" s="1033" t="s">
        <v>402</v>
      </c>
      <c r="R26" s="1034"/>
      <c r="S26" s="1034"/>
      <c r="T26" s="1034"/>
      <c r="U26" s="1035"/>
      <c r="V26" s="1033" t="s">
        <v>403</v>
      </c>
      <c r="W26" s="1034"/>
      <c r="X26" s="1034"/>
      <c r="Y26" s="1034"/>
      <c r="Z26" s="1035"/>
      <c r="AA26" s="1033" t="s">
        <v>404</v>
      </c>
      <c r="AB26" s="1034"/>
      <c r="AC26" s="1034"/>
      <c r="AD26" s="1034"/>
      <c r="AE26" s="1034"/>
      <c r="AF26" s="1087" t="s">
        <v>405</v>
      </c>
      <c r="AG26" s="1040"/>
      <c r="AH26" s="1040"/>
      <c r="AI26" s="1040"/>
      <c r="AJ26" s="1088"/>
      <c r="AK26" s="1034" t="s">
        <v>406</v>
      </c>
      <c r="AL26" s="1034"/>
      <c r="AM26" s="1034"/>
      <c r="AN26" s="1034"/>
      <c r="AO26" s="1035"/>
      <c r="AP26" s="1033" t="s">
        <v>407</v>
      </c>
      <c r="AQ26" s="1034"/>
      <c r="AR26" s="1034"/>
      <c r="AS26" s="1034"/>
      <c r="AT26" s="1035"/>
      <c r="AU26" s="1033" t="s">
        <v>408</v>
      </c>
      <c r="AV26" s="1034"/>
      <c r="AW26" s="1034"/>
      <c r="AX26" s="1034"/>
      <c r="AY26" s="1035"/>
      <c r="AZ26" s="1033" t="s">
        <v>409</v>
      </c>
      <c r="BA26" s="1034"/>
      <c r="BB26" s="1034"/>
      <c r="BC26" s="1034"/>
      <c r="BD26" s="1035"/>
      <c r="BE26" s="1033" t="s">
        <v>385</v>
      </c>
      <c r="BF26" s="1034"/>
      <c r="BG26" s="1034"/>
      <c r="BH26" s="1034"/>
      <c r="BI26" s="1047"/>
      <c r="BJ26" s="223"/>
      <c r="BK26" s="223"/>
      <c r="BL26" s="223"/>
      <c r="BM26" s="223"/>
      <c r="BN26" s="223"/>
      <c r="BO26" s="232"/>
      <c r="BP26" s="232"/>
      <c r="BQ26" s="229">
        <v>20</v>
      </c>
      <c r="BR26" s="230"/>
      <c r="BS26" s="1024"/>
      <c r="BT26" s="1025"/>
      <c r="BU26" s="1025"/>
      <c r="BV26" s="1025"/>
      <c r="BW26" s="1025"/>
      <c r="BX26" s="1025"/>
      <c r="BY26" s="1025"/>
      <c r="BZ26" s="1025"/>
      <c r="CA26" s="1025"/>
      <c r="CB26" s="1025"/>
      <c r="CC26" s="1025"/>
      <c r="CD26" s="1025"/>
      <c r="CE26" s="1025"/>
      <c r="CF26" s="1025"/>
      <c r="CG26" s="1046"/>
      <c r="CH26" s="1021"/>
      <c r="CI26" s="1022"/>
      <c r="CJ26" s="1022"/>
      <c r="CK26" s="1022"/>
      <c r="CL26" s="1023"/>
      <c r="CM26" s="1021"/>
      <c r="CN26" s="1022"/>
      <c r="CO26" s="1022"/>
      <c r="CP26" s="1022"/>
      <c r="CQ26" s="1023"/>
      <c r="CR26" s="1021"/>
      <c r="CS26" s="1022"/>
      <c r="CT26" s="1022"/>
      <c r="CU26" s="1022"/>
      <c r="CV26" s="1023"/>
      <c r="CW26" s="1021"/>
      <c r="CX26" s="1022"/>
      <c r="CY26" s="1022"/>
      <c r="CZ26" s="1022"/>
      <c r="DA26" s="1023"/>
      <c r="DB26" s="1021"/>
      <c r="DC26" s="1022"/>
      <c r="DD26" s="1022"/>
      <c r="DE26" s="1022"/>
      <c r="DF26" s="1023"/>
      <c r="DG26" s="1021"/>
      <c r="DH26" s="1022"/>
      <c r="DI26" s="1022"/>
      <c r="DJ26" s="1022"/>
      <c r="DK26" s="1023"/>
      <c r="DL26" s="1021"/>
      <c r="DM26" s="1022"/>
      <c r="DN26" s="1022"/>
      <c r="DO26" s="1022"/>
      <c r="DP26" s="1023"/>
      <c r="DQ26" s="1021"/>
      <c r="DR26" s="1022"/>
      <c r="DS26" s="1022"/>
      <c r="DT26" s="1022"/>
      <c r="DU26" s="1023"/>
      <c r="DV26" s="1024"/>
      <c r="DW26" s="1025"/>
      <c r="DX26" s="1025"/>
      <c r="DY26" s="1025"/>
      <c r="DZ26" s="1026"/>
      <c r="EA26" s="221"/>
    </row>
    <row r="27" spans="1:131" ht="26.25" customHeight="1" thickBot="1" x14ac:dyDescent="0.2">
      <c r="A27" s="1030"/>
      <c r="B27" s="1031"/>
      <c r="C27" s="1031"/>
      <c r="D27" s="1031"/>
      <c r="E27" s="1031"/>
      <c r="F27" s="1031"/>
      <c r="G27" s="1031"/>
      <c r="H27" s="1031"/>
      <c r="I27" s="1031"/>
      <c r="J27" s="1031"/>
      <c r="K27" s="1031"/>
      <c r="L27" s="1031"/>
      <c r="M27" s="1031"/>
      <c r="N27" s="1031"/>
      <c r="O27" s="1031"/>
      <c r="P27" s="1032"/>
      <c r="Q27" s="1036"/>
      <c r="R27" s="1037"/>
      <c r="S27" s="1037"/>
      <c r="T27" s="1037"/>
      <c r="U27" s="1038"/>
      <c r="V27" s="1036"/>
      <c r="W27" s="1037"/>
      <c r="X27" s="1037"/>
      <c r="Y27" s="1037"/>
      <c r="Z27" s="1038"/>
      <c r="AA27" s="1036"/>
      <c r="AB27" s="1037"/>
      <c r="AC27" s="1037"/>
      <c r="AD27" s="1037"/>
      <c r="AE27" s="1037"/>
      <c r="AF27" s="1089"/>
      <c r="AG27" s="1043"/>
      <c r="AH27" s="1043"/>
      <c r="AI27" s="1043"/>
      <c r="AJ27" s="1090"/>
      <c r="AK27" s="1037"/>
      <c r="AL27" s="1037"/>
      <c r="AM27" s="1037"/>
      <c r="AN27" s="1037"/>
      <c r="AO27" s="1038"/>
      <c r="AP27" s="1036"/>
      <c r="AQ27" s="1037"/>
      <c r="AR27" s="1037"/>
      <c r="AS27" s="1037"/>
      <c r="AT27" s="1038"/>
      <c r="AU27" s="1036"/>
      <c r="AV27" s="1037"/>
      <c r="AW27" s="1037"/>
      <c r="AX27" s="1037"/>
      <c r="AY27" s="1038"/>
      <c r="AZ27" s="1036"/>
      <c r="BA27" s="1037"/>
      <c r="BB27" s="1037"/>
      <c r="BC27" s="1037"/>
      <c r="BD27" s="1038"/>
      <c r="BE27" s="1036"/>
      <c r="BF27" s="1037"/>
      <c r="BG27" s="1037"/>
      <c r="BH27" s="1037"/>
      <c r="BI27" s="1048"/>
      <c r="BJ27" s="223"/>
      <c r="BK27" s="223"/>
      <c r="BL27" s="223"/>
      <c r="BM27" s="223"/>
      <c r="BN27" s="223"/>
      <c r="BO27" s="232"/>
      <c r="BP27" s="232"/>
      <c r="BQ27" s="229">
        <v>21</v>
      </c>
      <c r="BR27" s="230"/>
      <c r="BS27" s="1024"/>
      <c r="BT27" s="1025"/>
      <c r="BU27" s="1025"/>
      <c r="BV27" s="1025"/>
      <c r="BW27" s="1025"/>
      <c r="BX27" s="1025"/>
      <c r="BY27" s="1025"/>
      <c r="BZ27" s="1025"/>
      <c r="CA27" s="1025"/>
      <c r="CB27" s="1025"/>
      <c r="CC27" s="1025"/>
      <c r="CD27" s="1025"/>
      <c r="CE27" s="1025"/>
      <c r="CF27" s="1025"/>
      <c r="CG27" s="1046"/>
      <c r="CH27" s="1021"/>
      <c r="CI27" s="1022"/>
      <c r="CJ27" s="1022"/>
      <c r="CK27" s="1022"/>
      <c r="CL27" s="1023"/>
      <c r="CM27" s="1021"/>
      <c r="CN27" s="1022"/>
      <c r="CO27" s="1022"/>
      <c r="CP27" s="1022"/>
      <c r="CQ27" s="1023"/>
      <c r="CR27" s="1021"/>
      <c r="CS27" s="1022"/>
      <c r="CT27" s="1022"/>
      <c r="CU27" s="1022"/>
      <c r="CV27" s="1023"/>
      <c r="CW27" s="1021"/>
      <c r="CX27" s="1022"/>
      <c r="CY27" s="1022"/>
      <c r="CZ27" s="1022"/>
      <c r="DA27" s="1023"/>
      <c r="DB27" s="1021"/>
      <c r="DC27" s="1022"/>
      <c r="DD27" s="1022"/>
      <c r="DE27" s="1022"/>
      <c r="DF27" s="1023"/>
      <c r="DG27" s="1021"/>
      <c r="DH27" s="1022"/>
      <c r="DI27" s="1022"/>
      <c r="DJ27" s="1022"/>
      <c r="DK27" s="1023"/>
      <c r="DL27" s="1021"/>
      <c r="DM27" s="1022"/>
      <c r="DN27" s="1022"/>
      <c r="DO27" s="1022"/>
      <c r="DP27" s="1023"/>
      <c r="DQ27" s="1021"/>
      <c r="DR27" s="1022"/>
      <c r="DS27" s="1022"/>
      <c r="DT27" s="1022"/>
      <c r="DU27" s="1023"/>
      <c r="DV27" s="1024"/>
      <c r="DW27" s="1025"/>
      <c r="DX27" s="1025"/>
      <c r="DY27" s="1025"/>
      <c r="DZ27" s="1026"/>
      <c r="EA27" s="221"/>
    </row>
    <row r="28" spans="1:131" ht="26.25" customHeight="1" thickTop="1" x14ac:dyDescent="0.15">
      <c r="A28" s="233">
        <v>1</v>
      </c>
      <c r="B28" s="1079" t="s">
        <v>410</v>
      </c>
      <c r="C28" s="1080"/>
      <c r="D28" s="1080"/>
      <c r="E28" s="1080"/>
      <c r="F28" s="1080"/>
      <c r="G28" s="1080"/>
      <c r="H28" s="1080"/>
      <c r="I28" s="1080"/>
      <c r="J28" s="1080"/>
      <c r="K28" s="1080"/>
      <c r="L28" s="1080"/>
      <c r="M28" s="1080"/>
      <c r="N28" s="1080"/>
      <c r="O28" s="1080"/>
      <c r="P28" s="1081"/>
      <c r="Q28" s="1082">
        <v>19235</v>
      </c>
      <c r="R28" s="1083"/>
      <c r="S28" s="1083"/>
      <c r="T28" s="1083"/>
      <c r="U28" s="1083"/>
      <c r="V28" s="1083">
        <v>18859</v>
      </c>
      <c r="W28" s="1083"/>
      <c r="X28" s="1083"/>
      <c r="Y28" s="1083"/>
      <c r="Z28" s="1083"/>
      <c r="AA28" s="1083">
        <v>376</v>
      </c>
      <c r="AB28" s="1083"/>
      <c r="AC28" s="1083"/>
      <c r="AD28" s="1083"/>
      <c r="AE28" s="1084"/>
      <c r="AF28" s="1085">
        <v>376</v>
      </c>
      <c r="AG28" s="1083"/>
      <c r="AH28" s="1083"/>
      <c r="AI28" s="1083"/>
      <c r="AJ28" s="1086"/>
      <c r="AK28" s="1074">
        <v>2473</v>
      </c>
      <c r="AL28" s="1075"/>
      <c r="AM28" s="1075"/>
      <c r="AN28" s="1075"/>
      <c r="AO28" s="1075"/>
      <c r="AP28" s="1075" t="s">
        <v>606</v>
      </c>
      <c r="AQ28" s="1075"/>
      <c r="AR28" s="1075"/>
      <c r="AS28" s="1075"/>
      <c r="AT28" s="1075"/>
      <c r="AU28" s="1075" t="s">
        <v>605</v>
      </c>
      <c r="AV28" s="1075"/>
      <c r="AW28" s="1075"/>
      <c r="AX28" s="1075"/>
      <c r="AY28" s="1075"/>
      <c r="AZ28" s="1076" t="s">
        <v>605</v>
      </c>
      <c r="BA28" s="1076"/>
      <c r="BB28" s="1076"/>
      <c r="BC28" s="1076"/>
      <c r="BD28" s="1076"/>
      <c r="BE28" s="1077"/>
      <c r="BF28" s="1077"/>
      <c r="BG28" s="1077"/>
      <c r="BH28" s="1077"/>
      <c r="BI28" s="1078"/>
      <c r="BJ28" s="223"/>
      <c r="BK28" s="223"/>
      <c r="BL28" s="223"/>
      <c r="BM28" s="223"/>
      <c r="BN28" s="223"/>
      <c r="BO28" s="232"/>
      <c r="BP28" s="232"/>
      <c r="BQ28" s="229">
        <v>22</v>
      </c>
      <c r="BR28" s="230"/>
      <c r="BS28" s="1024"/>
      <c r="BT28" s="1025"/>
      <c r="BU28" s="1025"/>
      <c r="BV28" s="1025"/>
      <c r="BW28" s="1025"/>
      <c r="BX28" s="1025"/>
      <c r="BY28" s="1025"/>
      <c r="BZ28" s="1025"/>
      <c r="CA28" s="1025"/>
      <c r="CB28" s="1025"/>
      <c r="CC28" s="1025"/>
      <c r="CD28" s="1025"/>
      <c r="CE28" s="1025"/>
      <c r="CF28" s="1025"/>
      <c r="CG28" s="1046"/>
      <c r="CH28" s="1021"/>
      <c r="CI28" s="1022"/>
      <c r="CJ28" s="1022"/>
      <c r="CK28" s="1022"/>
      <c r="CL28" s="1023"/>
      <c r="CM28" s="1021"/>
      <c r="CN28" s="1022"/>
      <c r="CO28" s="1022"/>
      <c r="CP28" s="1022"/>
      <c r="CQ28" s="1023"/>
      <c r="CR28" s="1021"/>
      <c r="CS28" s="1022"/>
      <c r="CT28" s="1022"/>
      <c r="CU28" s="1022"/>
      <c r="CV28" s="1023"/>
      <c r="CW28" s="1021"/>
      <c r="CX28" s="1022"/>
      <c r="CY28" s="1022"/>
      <c r="CZ28" s="1022"/>
      <c r="DA28" s="1023"/>
      <c r="DB28" s="1021"/>
      <c r="DC28" s="1022"/>
      <c r="DD28" s="1022"/>
      <c r="DE28" s="1022"/>
      <c r="DF28" s="1023"/>
      <c r="DG28" s="1021"/>
      <c r="DH28" s="1022"/>
      <c r="DI28" s="1022"/>
      <c r="DJ28" s="1022"/>
      <c r="DK28" s="1023"/>
      <c r="DL28" s="1021"/>
      <c r="DM28" s="1022"/>
      <c r="DN28" s="1022"/>
      <c r="DO28" s="1022"/>
      <c r="DP28" s="1023"/>
      <c r="DQ28" s="1021"/>
      <c r="DR28" s="1022"/>
      <c r="DS28" s="1022"/>
      <c r="DT28" s="1022"/>
      <c r="DU28" s="1023"/>
      <c r="DV28" s="1024"/>
      <c r="DW28" s="1025"/>
      <c r="DX28" s="1025"/>
      <c r="DY28" s="1025"/>
      <c r="DZ28" s="1026"/>
      <c r="EA28" s="221"/>
    </row>
    <row r="29" spans="1:131" ht="26.25" customHeight="1" x14ac:dyDescent="0.15">
      <c r="A29" s="233">
        <v>2</v>
      </c>
      <c r="B29" s="1062" t="s">
        <v>411</v>
      </c>
      <c r="C29" s="1063"/>
      <c r="D29" s="1063"/>
      <c r="E29" s="1063"/>
      <c r="F29" s="1063"/>
      <c r="G29" s="1063"/>
      <c r="H29" s="1063"/>
      <c r="I29" s="1063"/>
      <c r="J29" s="1063"/>
      <c r="K29" s="1063"/>
      <c r="L29" s="1063"/>
      <c r="M29" s="1063"/>
      <c r="N29" s="1063"/>
      <c r="O29" s="1063"/>
      <c r="P29" s="1064"/>
      <c r="Q29" s="1070">
        <v>130</v>
      </c>
      <c r="R29" s="1071"/>
      <c r="S29" s="1071"/>
      <c r="T29" s="1071"/>
      <c r="U29" s="1071"/>
      <c r="V29" s="1071">
        <v>121</v>
      </c>
      <c r="W29" s="1071"/>
      <c r="X29" s="1071"/>
      <c r="Y29" s="1071"/>
      <c r="Z29" s="1071"/>
      <c r="AA29" s="1071">
        <v>9</v>
      </c>
      <c r="AB29" s="1071"/>
      <c r="AC29" s="1071"/>
      <c r="AD29" s="1071"/>
      <c r="AE29" s="1072"/>
      <c r="AF29" s="1067">
        <v>9</v>
      </c>
      <c r="AG29" s="1068"/>
      <c r="AH29" s="1068"/>
      <c r="AI29" s="1068"/>
      <c r="AJ29" s="1069"/>
      <c r="AK29" s="1012" t="s">
        <v>605</v>
      </c>
      <c r="AL29" s="1003"/>
      <c r="AM29" s="1003"/>
      <c r="AN29" s="1003"/>
      <c r="AO29" s="1003"/>
      <c r="AP29" s="1003" t="s">
        <v>605</v>
      </c>
      <c r="AQ29" s="1003"/>
      <c r="AR29" s="1003"/>
      <c r="AS29" s="1003"/>
      <c r="AT29" s="1003"/>
      <c r="AU29" s="1003" t="s">
        <v>605</v>
      </c>
      <c r="AV29" s="1003"/>
      <c r="AW29" s="1003"/>
      <c r="AX29" s="1003"/>
      <c r="AY29" s="1003"/>
      <c r="AZ29" s="1073" t="s">
        <v>605</v>
      </c>
      <c r="BA29" s="1073"/>
      <c r="BB29" s="1073"/>
      <c r="BC29" s="1073"/>
      <c r="BD29" s="1073"/>
      <c r="BE29" s="1004"/>
      <c r="BF29" s="1004"/>
      <c r="BG29" s="1004"/>
      <c r="BH29" s="1004"/>
      <c r="BI29" s="1005"/>
      <c r="BJ29" s="223"/>
      <c r="BK29" s="223"/>
      <c r="BL29" s="223"/>
      <c r="BM29" s="223"/>
      <c r="BN29" s="223"/>
      <c r="BO29" s="232"/>
      <c r="BP29" s="232"/>
      <c r="BQ29" s="229">
        <v>23</v>
      </c>
      <c r="BR29" s="230"/>
      <c r="BS29" s="1024"/>
      <c r="BT29" s="1025"/>
      <c r="BU29" s="1025"/>
      <c r="BV29" s="1025"/>
      <c r="BW29" s="1025"/>
      <c r="BX29" s="1025"/>
      <c r="BY29" s="1025"/>
      <c r="BZ29" s="1025"/>
      <c r="CA29" s="1025"/>
      <c r="CB29" s="1025"/>
      <c r="CC29" s="1025"/>
      <c r="CD29" s="1025"/>
      <c r="CE29" s="1025"/>
      <c r="CF29" s="1025"/>
      <c r="CG29" s="1046"/>
      <c r="CH29" s="1021"/>
      <c r="CI29" s="1022"/>
      <c r="CJ29" s="1022"/>
      <c r="CK29" s="1022"/>
      <c r="CL29" s="1023"/>
      <c r="CM29" s="1021"/>
      <c r="CN29" s="1022"/>
      <c r="CO29" s="1022"/>
      <c r="CP29" s="1022"/>
      <c r="CQ29" s="1023"/>
      <c r="CR29" s="1021"/>
      <c r="CS29" s="1022"/>
      <c r="CT29" s="1022"/>
      <c r="CU29" s="1022"/>
      <c r="CV29" s="1023"/>
      <c r="CW29" s="1021"/>
      <c r="CX29" s="1022"/>
      <c r="CY29" s="1022"/>
      <c r="CZ29" s="1022"/>
      <c r="DA29" s="1023"/>
      <c r="DB29" s="1021"/>
      <c r="DC29" s="1022"/>
      <c r="DD29" s="1022"/>
      <c r="DE29" s="1022"/>
      <c r="DF29" s="1023"/>
      <c r="DG29" s="1021"/>
      <c r="DH29" s="1022"/>
      <c r="DI29" s="1022"/>
      <c r="DJ29" s="1022"/>
      <c r="DK29" s="1023"/>
      <c r="DL29" s="1021"/>
      <c r="DM29" s="1022"/>
      <c r="DN29" s="1022"/>
      <c r="DO29" s="1022"/>
      <c r="DP29" s="1023"/>
      <c r="DQ29" s="1021"/>
      <c r="DR29" s="1022"/>
      <c r="DS29" s="1022"/>
      <c r="DT29" s="1022"/>
      <c r="DU29" s="1023"/>
      <c r="DV29" s="1024"/>
      <c r="DW29" s="1025"/>
      <c r="DX29" s="1025"/>
      <c r="DY29" s="1025"/>
      <c r="DZ29" s="1026"/>
      <c r="EA29" s="221"/>
    </row>
    <row r="30" spans="1:131" ht="26.25" customHeight="1" x14ac:dyDescent="0.15">
      <c r="A30" s="233">
        <v>3</v>
      </c>
      <c r="B30" s="1062" t="s">
        <v>412</v>
      </c>
      <c r="C30" s="1063"/>
      <c r="D30" s="1063"/>
      <c r="E30" s="1063"/>
      <c r="F30" s="1063"/>
      <c r="G30" s="1063"/>
      <c r="H30" s="1063"/>
      <c r="I30" s="1063"/>
      <c r="J30" s="1063"/>
      <c r="K30" s="1063"/>
      <c r="L30" s="1063"/>
      <c r="M30" s="1063"/>
      <c r="N30" s="1063"/>
      <c r="O30" s="1063"/>
      <c r="P30" s="1064"/>
      <c r="Q30" s="1070">
        <v>18510</v>
      </c>
      <c r="R30" s="1071"/>
      <c r="S30" s="1071"/>
      <c r="T30" s="1071"/>
      <c r="U30" s="1071"/>
      <c r="V30" s="1071">
        <v>17812</v>
      </c>
      <c r="W30" s="1071"/>
      <c r="X30" s="1071"/>
      <c r="Y30" s="1071"/>
      <c r="Z30" s="1071"/>
      <c r="AA30" s="1071">
        <v>697</v>
      </c>
      <c r="AB30" s="1071"/>
      <c r="AC30" s="1071"/>
      <c r="AD30" s="1071"/>
      <c r="AE30" s="1072"/>
      <c r="AF30" s="1067">
        <v>697</v>
      </c>
      <c r="AG30" s="1068"/>
      <c r="AH30" s="1068"/>
      <c r="AI30" s="1068"/>
      <c r="AJ30" s="1069"/>
      <c r="AK30" s="1012">
        <v>3121</v>
      </c>
      <c r="AL30" s="1003"/>
      <c r="AM30" s="1003"/>
      <c r="AN30" s="1003"/>
      <c r="AO30" s="1003"/>
      <c r="AP30" s="1003" t="s">
        <v>605</v>
      </c>
      <c r="AQ30" s="1003"/>
      <c r="AR30" s="1003"/>
      <c r="AS30" s="1003"/>
      <c r="AT30" s="1003"/>
      <c r="AU30" s="1003" t="s">
        <v>605</v>
      </c>
      <c r="AV30" s="1003"/>
      <c r="AW30" s="1003"/>
      <c r="AX30" s="1003"/>
      <c r="AY30" s="1003"/>
      <c r="AZ30" s="1073" t="s">
        <v>605</v>
      </c>
      <c r="BA30" s="1073"/>
      <c r="BB30" s="1073"/>
      <c r="BC30" s="1073"/>
      <c r="BD30" s="1073"/>
      <c r="BE30" s="1004"/>
      <c r="BF30" s="1004"/>
      <c r="BG30" s="1004"/>
      <c r="BH30" s="1004"/>
      <c r="BI30" s="1005"/>
      <c r="BJ30" s="223"/>
      <c r="BK30" s="223"/>
      <c r="BL30" s="223"/>
      <c r="BM30" s="223"/>
      <c r="BN30" s="223"/>
      <c r="BO30" s="232"/>
      <c r="BP30" s="232"/>
      <c r="BQ30" s="229">
        <v>24</v>
      </c>
      <c r="BR30" s="230"/>
      <c r="BS30" s="1024"/>
      <c r="BT30" s="1025"/>
      <c r="BU30" s="1025"/>
      <c r="BV30" s="1025"/>
      <c r="BW30" s="1025"/>
      <c r="BX30" s="1025"/>
      <c r="BY30" s="1025"/>
      <c r="BZ30" s="1025"/>
      <c r="CA30" s="1025"/>
      <c r="CB30" s="1025"/>
      <c r="CC30" s="1025"/>
      <c r="CD30" s="1025"/>
      <c r="CE30" s="1025"/>
      <c r="CF30" s="1025"/>
      <c r="CG30" s="1046"/>
      <c r="CH30" s="1021"/>
      <c r="CI30" s="1022"/>
      <c r="CJ30" s="1022"/>
      <c r="CK30" s="1022"/>
      <c r="CL30" s="1023"/>
      <c r="CM30" s="1021"/>
      <c r="CN30" s="1022"/>
      <c r="CO30" s="1022"/>
      <c r="CP30" s="1022"/>
      <c r="CQ30" s="1023"/>
      <c r="CR30" s="1021"/>
      <c r="CS30" s="1022"/>
      <c r="CT30" s="1022"/>
      <c r="CU30" s="1022"/>
      <c r="CV30" s="1023"/>
      <c r="CW30" s="1021"/>
      <c r="CX30" s="1022"/>
      <c r="CY30" s="1022"/>
      <c r="CZ30" s="1022"/>
      <c r="DA30" s="1023"/>
      <c r="DB30" s="1021"/>
      <c r="DC30" s="1022"/>
      <c r="DD30" s="1022"/>
      <c r="DE30" s="1022"/>
      <c r="DF30" s="1023"/>
      <c r="DG30" s="1021"/>
      <c r="DH30" s="1022"/>
      <c r="DI30" s="1022"/>
      <c r="DJ30" s="1022"/>
      <c r="DK30" s="1023"/>
      <c r="DL30" s="1021"/>
      <c r="DM30" s="1022"/>
      <c r="DN30" s="1022"/>
      <c r="DO30" s="1022"/>
      <c r="DP30" s="1023"/>
      <c r="DQ30" s="1021"/>
      <c r="DR30" s="1022"/>
      <c r="DS30" s="1022"/>
      <c r="DT30" s="1022"/>
      <c r="DU30" s="1023"/>
      <c r="DV30" s="1024"/>
      <c r="DW30" s="1025"/>
      <c r="DX30" s="1025"/>
      <c r="DY30" s="1025"/>
      <c r="DZ30" s="1026"/>
      <c r="EA30" s="221"/>
    </row>
    <row r="31" spans="1:131" ht="26.25" customHeight="1" x14ac:dyDescent="0.15">
      <c r="A31" s="233">
        <v>4</v>
      </c>
      <c r="B31" s="1062" t="s">
        <v>413</v>
      </c>
      <c r="C31" s="1063"/>
      <c r="D31" s="1063"/>
      <c r="E31" s="1063"/>
      <c r="F31" s="1063"/>
      <c r="G31" s="1063"/>
      <c r="H31" s="1063"/>
      <c r="I31" s="1063"/>
      <c r="J31" s="1063"/>
      <c r="K31" s="1063"/>
      <c r="L31" s="1063"/>
      <c r="M31" s="1063"/>
      <c r="N31" s="1063"/>
      <c r="O31" s="1063"/>
      <c r="P31" s="1064"/>
      <c r="Q31" s="1070">
        <v>4717</v>
      </c>
      <c r="R31" s="1071"/>
      <c r="S31" s="1071"/>
      <c r="T31" s="1071"/>
      <c r="U31" s="1071"/>
      <c r="V31" s="1071">
        <v>4690</v>
      </c>
      <c r="W31" s="1071"/>
      <c r="X31" s="1071"/>
      <c r="Y31" s="1071"/>
      <c r="Z31" s="1071"/>
      <c r="AA31" s="1071">
        <v>27</v>
      </c>
      <c r="AB31" s="1071"/>
      <c r="AC31" s="1071"/>
      <c r="AD31" s="1071"/>
      <c r="AE31" s="1072"/>
      <c r="AF31" s="1067">
        <v>27</v>
      </c>
      <c r="AG31" s="1068"/>
      <c r="AH31" s="1068"/>
      <c r="AI31" s="1068"/>
      <c r="AJ31" s="1069"/>
      <c r="AK31" s="1012">
        <v>2163</v>
      </c>
      <c r="AL31" s="1003"/>
      <c r="AM31" s="1003"/>
      <c r="AN31" s="1003"/>
      <c r="AO31" s="1003"/>
      <c r="AP31" s="1003" t="s">
        <v>605</v>
      </c>
      <c r="AQ31" s="1003"/>
      <c r="AR31" s="1003"/>
      <c r="AS31" s="1003"/>
      <c r="AT31" s="1003"/>
      <c r="AU31" s="1003" t="s">
        <v>605</v>
      </c>
      <c r="AV31" s="1003"/>
      <c r="AW31" s="1003"/>
      <c r="AX31" s="1003"/>
      <c r="AY31" s="1003"/>
      <c r="AZ31" s="1073" t="s">
        <v>605</v>
      </c>
      <c r="BA31" s="1073"/>
      <c r="BB31" s="1073"/>
      <c r="BC31" s="1073"/>
      <c r="BD31" s="1073"/>
      <c r="BE31" s="1004"/>
      <c r="BF31" s="1004"/>
      <c r="BG31" s="1004"/>
      <c r="BH31" s="1004"/>
      <c r="BI31" s="1005"/>
      <c r="BJ31" s="223"/>
      <c r="BK31" s="223"/>
      <c r="BL31" s="223"/>
      <c r="BM31" s="223"/>
      <c r="BN31" s="223"/>
      <c r="BO31" s="232"/>
      <c r="BP31" s="232"/>
      <c r="BQ31" s="229">
        <v>25</v>
      </c>
      <c r="BR31" s="230"/>
      <c r="BS31" s="1024"/>
      <c r="BT31" s="1025"/>
      <c r="BU31" s="1025"/>
      <c r="BV31" s="1025"/>
      <c r="BW31" s="1025"/>
      <c r="BX31" s="1025"/>
      <c r="BY31" s="1025"/>
      <c r="BZ31" s="1025"/>
      <c r="CA31" s="1025"/>
      <c r="CB31" s="1025"/>
      <c r="CC31" s="1025"/>
      <c r="CD31" s="1025"/>
      <c r="CE31" s="1025"/>
      <c r="CF31" s="1025"/>
      <c r="CG31" s="1046"/>
      <c r="CH31" s="1021"/>
      <c r="CI31" s="1022"/>
      <c r="CJ31" s="1022"/>
      <c r="CK31" s="1022"/>
      <c r="CL31" s="1023"/>
      <c r="CM31" s="1021"/>
      <c r="CN31" s="1022"/>
      <c r="CO31" s="1022"/>
      <c r="CP31" s="1022"/>
      <c r="CQ31" s="1023"/>
      <c r="CR31" s="1021"/>
      <c r="CS31" s="1022"/>
      <c r="CT31" s="1022"/>
      <c r="CU31" s="1022"/>
      <c r="CV31" s="1023"/>
      <c r="CW31" s="1021"/>
      <c r="CX31" s="1022"/>
      <c r="CY31" s="1022"/>
      <c r="CZ31" s="1022"/>
      <c r="DA31" s="1023"/>
      <c r="DB31" s="1021"/>
      <c r="DC31" s="1022"/>
      <c r="DD31" s="1022"/>
      <c r="DE31" s="1022"/>
      <c r="DF31" s="1023"/>
      <c r="DG31" s="1021"/>
      <c r="DH31" s="1022"/>
      <c r="DI31" s="1022"/>
      <c r="DJ31" s="1022"/>
      <c r="DK31" s="1023"/>
      <c r="DL31" s="1021"/>
      <c r="DM31" s="1022"/>
      <c r="DN31" s="1022"/>
      <c r="DO31" s="1022"/>
      <c r="DP31" s="1023"/>
      <c r="DQ31" s="1021"/>
      <c r="DR31" s="1022"/>
      <c r="DS31" s="1022"/>
      <c r="DT31" s="1022"/>
      <c r="DU31" s="1023"/>
      <c r="DV31" s="1024"/>
      <c r="DW31" s="1025"/>
      <c r="DX31" s="1025"/>
      <c r="DY31" s="1025"/>
      <c r="DZ31" s="1026"/>
      <c r="EA31" s="221"/>
    </row>
    <row r="32" spans="1:131" ht="26.25" customHeight="1" x14ac:dyDescent="0.15">
      <c r="A32" s="233">
        <v>5</v>
      </c>
      <c r="B32" s="1062" t="s">
        <v>414</v>
      </c>
      <c r="C32" s="1063"/>
      <c r="D32" s="1063"/>
      <c r="E32" s="1063"/>
      <c r="F32" s="1063"/>
      <c r="G32" s="1063"/>
      <c r="H32" s="1063"/>
      <c r="I32" s="1063"/>
      <c r="J32" s="1063"/>
      <c r="K32" s="1063"/>
      <c r="L32" s="1063"/>
      <c r="M32" s="1063"/>
      <c r="N32" s="1063"/>
      <c r="O32" s="1063"/>
      <c r="P32" s="1064"/>
      <c r="Q32" s="1070">
        <v>2981</v>
      </c>
      <c r="R32" s="1071"/>
      <c r="S32" s="1071"/>
      <c r="T32" s="1071"/>
      <c r="U32" s="1071"/>
      <c r="V32" s="1071">
        <v>2888</v>
      </c>
      <c r="W32" s="1071"/>
      <c r="X32" s="1071"/>
      <c r="Y32" s="1071"/>
      <c r="Z32" s="1071"/>
      <c r="AA32" s="1071">
        <v>93</v>
      </c>
      <c r="AB32" s="1071"/>
      <c r="AC32" s="1071"/>
      <c r="AD32" s="1071"/>
      <c r="AE32" s="1072"/>
      <c r="AF32" s="1067">
        <v>630</v>
      </c>
      <c r="AG32" s="1068"/>
      <c r="AH32" s="1068"/>
      <c r="AI32" s="1068"/>
      <c r="AJ32" s="1069"/>
      <c r="AK32" s="1012">
        <v>99</v>
      </c>
      <c r="AL32" s="1003"/>
      <c r="AM32" s="1003"/>
      <c r="AN32" s="1003"/>
      <c r="AO32" s="1003"/>
      <c r="AP32" s="1003">
        <v>6099</v>
      </c>
      <c r="AQ32" s="1003"/>
      <c r="AR32" s="1003"/>
      <c r="AS32" s="1003"/>
      <c r="AT32" s="1003"/>
      <c r="AU32" s="1003">
        <v>653</v>
      </c>
      <c r="AV32" s="1003"/>
      <c r="AW32" s="1003"/>
      <c r="AX32" s="1003"/>
      <c r="AY32" s="1003"/>
      <c r="AZ32" s="1073" t="s">
        <v>605</v>
      </c>
      <c r="BA32" s="1073"/>
      <c r="BB32" s="1073"/>
      <c r="BC32" s="1073"/>
      <c r="BD32" s="1073"/>
      <c r="BE32" s="1004" t="s">
        <v>415</v>
      </c>
      <c r="BF32" s="1004"/>
      <c r="BG32" s="1004"/>
      <c r="BH32" s="1004"/>
      <c r="BI32" s="1005"/>
      <c r="BJ32" s="223"/>
      <c r="BK32" s="223"/>
      <c r="BL32" s="223"/>
      <c r="BM32" s="223"/>
      <c r="BN32" s="223"/>
      <c r="BO32" s="232"/>
      <c r="BP32" s="232"/>
      <c r="BQ32" s="229">
        <v>26</v>
      </c>
      <c r="BR32" s="230"/>
      <c r="BS32" s="1024"/>
      <c r="BT32" s="1025"/>
      <c r="BU32" s="1025"/>
      <c r="BV32" s="1025"/>
      <c r="BW32" s="1025"/>
      <c r="BX32" s="1025"/>
      <c r="BY32" s="1025"/>
      <c r="BZ32" s="1025"/>
      <c r="CA32" s="1025"/>
      <c r="CB32" s="1025"/>
      <c r="CC32" s="1025"/>
      <c r="CD32" s="1025"/>
      <c r="CE32" s="1025"/>
      <c r="CF32" s="1025"/>
      <c r="CG32" s="1046"/>
      <c r="CH32" s="1021"/>
      <c r="CI32" s="1022"/>
      <c r="CJ32" s="1022"/>
      <c r="CK32" s="1022"/>
      <c r="CL32" s="1023"/>
      <c r="CM32" s="1021"/>
      <c r="CN32" s="1022"/>
      <c r="CO32" s="1022"/>
      <c r="CP32" s="1022"/>
      <c r="CQ32" s="1023"/>
      <c r="CR32" s="1021"/>
      <c r="CS32" s="1022"/>
      <c r="CT32" s="1022"/>
      <c r="CU32" s="1022"/>
      <c r="CV32" s="1023"/>
      <c r="CW32" s="1021"/>
      <c r="CX32" s="1022"/>
      <c r="CY32" s="1022"/>
      <c r="CZ32" s="1022"/>
      <c r="DA32" s="1023"/>
      <c r="DB32" s="1021"/>
      <c r="DC32" s="1022"/>
      <c r="DD32" s="1022"/>
      <c r="DE32" s="1022"/>
      <c r="DF32" s="1023"/>
      <c r="DG32" s="1021"/>
      <c r="DH32" s="1022"/>
      <c r="DI32" s="1022"/>
      <c r="DJ32" s="1022"/>
      <c r="DK32" s="1023"/>
      <c r="DL32" s="1021"/>
      <c r="DM32" s="1022"/>
      <c r="DN32" s="1022"/>
      <c r="DO32" s="1022"/>
      <c r="DP32" s="1023"/>
      <c r="DQ32" s="1021"/>
      <c r="DR32" s="1022"/>
      <c r="DS32" s="1022"/>
      <c r="DT32" s="1022"/>
      <c r="DU32" s="1023"/>
      <c r="DV32" s="1024"/>
      <c r="DW32" s="1025"/>
      <c r="DX32" s="1025"/>
      <c r="DY32" s="1025"/>
      <c r="DZ32" s="1026"/>
      <c r="EA32" s="221"/>
    </row>
    <row r="33" spans="1:131" ht="26.25" customHeight="1" x14ac:dyDescent="0.15">
      <c r="A33" s="233">
        <v>6</v>
      </c>
      <c r="B33" s="1062"/>
      <c r="C33" s="1063"/>
      <c r="D33" s="1063"/>
      <c r="E33" s="1063"/>
      <c r="F33" s="1063"/>
      <c r="G33" s="1063"/>
      <c r="H33" s="1063"/>
      <c r="I33" s="1063"/>
      <c r="J33" s="1063"/>
      <c r="K33" s="1063"/>
      <c r="L33" s="1063"/>
      <c r="M33" s="1063"/>
      <c r="N33" s="1063"/>
      <c r="O33" s="1063"/>
      <c r="P33" s="1064"/>
      <c r="Q33" s="1070"/>
      <c r="R33" s="1071"/>
      <c r="S33" s="1071"/>
      <c r="T33" s="1071"/>
      <c r="U33" s="1071"/>
      <c r="V33" s="1071"/>
      <c r="W33" s="1071"/>
      <c r="X33" s="1071"/>
      <c r="Y33" s="1071"/>
      <c r="Z33" s="1071"/>
      <c r="AA33" s="1071"/>
      <c r="AB33" s="1071"/>
      <c r="AC33" s="1071"/>
      <c r="AD33" s="1071"/>
      <c r="AE33" s="1072"/>
      <c r="AF33" s="1067"/>
      <c r="AG33" s="1068"/>
      <c r="AH33" s="1068"/>
      <c r="AI33" s="1068"/>
      <c r="AJ33" s="1069"/>
      <c r="AK33" s="1012"/>
      <c r="AL33" s="1003"/>
      <c r="AM33" s="1003"/>
      <c r="AN33" s="1003"/>
      <c r="AO33" s="1003"/>
      <c r="AP33" s="1003"/>
      <c r="AQ33" s="1003"/>
      <c r="AR33" s="1003"/>
      <c r="AS33" s="1003"/>
      <c r="AT33" s="1003"/>
      <c r="AU33" s="1003"/>
      <c r="AV33" s="1003"/>
      <c r="AW33" s="1003"/>
      <c r="AX33" s="1003"/>
      <c r="AY33" s="1003"/>
      <c r="AZ33" s="1073"/>
      <c r="BA33" s="1073"/>
      <c r="BB33" s="1073"/>
      <c r="BC33" s="1073"/>
      <c r="BD33" s="1073"/>
      <c r="BE33" s="1004"/>
      <c r="BF33" s="1004"/>
      <c r="BG33" s="1004"/>
      <c r="BH33" s="1004"/>
      <c r="BI33" s="1005"/>
      <c r="BJ33" s="223"/>
      <c r="BK33" s="223"/>
      <c r="BL33" s="223"/>
      <c r="BM33" s="223"/>
      <c r="BN33" s="223"/>
      <c r="BO33" s="232"/>
      <c r="BP33" s="232"/>
      <c r="BQ33" s="229">
        <v>27</v>
      </c>
      <c r="BR33" s="230"/>
      <c r="BS33" s="1024"/>
      <c r="BT33" s="1025"/>
      <c r="BU33" s="1025"/>
      <c r="BV33" s="1025"/>
      <c r="BW33" s="1025"/>
      <c r="BX33" s="1025"/>
      <c r="BY33" s="1025"/>
      <c r="BZ33" s="1025"/>
      <c r="CA33" s="1025"/>
      <c r="CB33" s="1025"/>
      <c r="CC33" s="1025"/>
      <c r="CD33" s="1025"/>
      <c r="CE33" s="1025"/>
      <c r="CF33" s="1025"/>
      <c r="CG33" s="1046"/>
      <c r="CH33" s="1021"/>
      <c r="CI33" s="1022"/>
      <c r="CJ33" s="1022"/>
      <c r="CK33" s="1022"/>
      <c r="CL33" s="1023"/>
      <c r="CM33" s="1021"/>
      <c r="CN33" s="1022"/>
      <c r="CO33" s="1022"/>
      <c r="CP33" s="1022"/>
      <c r="CQ33" s="1023"/>
      <c r="CR33" s="1021"/>
      <c r="CS33" s="1022"/>
      <c r="CT33" s="1022"/>
      <c r="CU33" s="1022"/>
      <c r="CV33" s="1023"/>
      <c r="CW33" s="1021"/>
      <c r="CX33" s="1022"/>
      <c r="CY33" s="1022"/>
      <c r="CZ33" s="1022"/>
      <c r="DA33" s="1023"/>
      <c r="DB33" s="1021"/>
      <c r="DC33" s="1022"/>
      <c r="DD33" s="1022"/>
      <c r="DE33" s="1022"/>
      <c r="DF33" s="1023"/>
      <c r="DG33" s="1021"/>
      <c r="DH33" s="1022"/>
      <c r="DI33" s="1022"/>
      <c r="DJ33" s="1022"/>
      <c r="DK33" s="1023"/>
      <c r="DL33" s="1021"/>
      <c r="DM33" s="1022"/>
      <c r="DN33" s="1022"/>
      <c r="DO33" s="1022"/>
      <c r="DP33" s="1023"/>
      <c r="DQ33" s="1021"/>
      <c r="DR33" s="1022"/>
      <c r="DS33" s="1022"/>
      <c r="DT33" s="1022"/>
      <c r="DU33" s="1023"/>
      <c r="DV33" s="1024"/>
      <c r="DW33" s="1025"/>
      <c r="DX33" s="1025"/>
      <c r="DY33" s="1025"/>
      <c r="DZ33" s="1026"/>
      <c r="EA33" s="221"/>
    </row>
    <row r="34" spans="1:131" ht="26.25" customHeight="1" x14ac:dyDescent="0.15">
      <c r="A34" s="233">
        <v>7</v>
      </c>
      <c r="B34" s="1062"/>
      <c r="C34" s="1063"/>
      <c r="D34" s="1063"/>
      <c r="E34" s="1063"/>
      <c r="F34" s="1063"/>
      <c r="G34" s="1063"/>
      <c r="H34" s="1063"/>
      <c r="I34" s="1063"/>
      <c r="J34" s="1063"/>
      <c r="K34" s="1063"/>
      <c r="L34" s="1063"/>
      <c r="M34" s="1063"/>
      <c r="N34" s="1063"/>
      <c r="O34" s="1063"/>
      <c r="P34" s="1064"/>
      <c r="Q34" s="1070"/>
      <c r="R34" s="1071"/>
      <c r="S34" s="1071"/>
      <c r="T34" s="1071"/>
      <c r="U34" s="1071"/>
      <c r="V34" s="1071"/>
      <c r="W34" s="1071"/>
      <c r="X34" s="1071"/>
      <c r="Y34" s="1071"/>
      <c r="Z34" s="1071"/>
      <c r="AA34" s="1071"/>
      <c r="AB34" s="1071"/>
      <c r="AC34" s="1071"/>
      <c r="AD34" s="1071"/>
      <c r="AE34" s="1072"/>
      <c r="AF34" s="1067"/>
      <c r="AG34" s="1068"/>
      <c r="AH34" s="1068"/>
      <c r="AI34" s="1068"/>
      <c r="AJ34" s="1069"/>
      <c r="AK34" s="1012"/>
      <c r="AL34" s="1003"/>
      <c r="AM34" s="1003"/>
      <c r="AN34" s="1003"/>
      <c r="AO34" s="1003"/>
      <c r="AP34" s="1003"/>
      <c r="AQ34" s="1003"/>
      <c r="AR34" s="1003"/>
      <c r="AS34" s="1003"/>
      <c r="AT34" s="1003"/>
      <c r="AU34" s="1003"/>
      <c r="AV34" s="1003"/>
      <c r="AW34" s="1003"/>
      <c r="AX34" s="1003"/>
      <c r="AY34" s="1003"/>
      <c r="AZ34" s="1073"/>
      <c r="BA34" s="1073"/>
      <c r="BB34" s="1073"/>
      <c r="BC34" s="1073"/>
      <c r="BD34" s="1073"/>
      <c r="BE34" s="1004"/>
      <c r="BF34" s="1004"/>
      <c r="BG34" s="1004"/>
      <c r="BH34" s="1004"/>
      <c r="BI34" s="1005"/>
      <c r="BJ34" s="223"/>
      <c r="BK34" s="223"/>
      <c r="BL34" s="223"/>
      <c r="BM34" s="223"/>
      <c r="BN34" s="223"/>
      <c r="BO34" s="232"/>
      <c r="BP34" s="232"/>
      <c r="BQ34" s="229">
        <v>28</v>
      </c>
      <c r="BR34" s="230"/>
      <c r="BS34" s="1024"/>
      <c r="BT34" s="1025"/>
      <c r="BU34" s="1025"/>
      <c r="BV34" s="1025"/>
      <c r="BW34" s="1025"/>
      <c r="BX34" s="1025"/>
      <c r="BY34" s="1025"/>
      <c r="BZ34" s="1025"/>
      <c r="CA34" s="1025"/>
      <c r="CB34" s="1025"/>
      <c r="CC34" s="1025"/>
      <c r="CD34" s="1025"/>
      <c r="CE34" s="1025"/>
      <c r="CF34" s="1025"/>
      <c r="CG34" s="1046"/>
      <c r="CH34" s="1021"/>
      <c r="CI34" s="1022"/>
      <c r="CJ34" s="1022"/>
      <c r="CK34" s="1022"/>
      <c r="CL34" s="1023"/>
      <c r="CM34" s="1021"/>
      <c r="CN34" s="1022"/>
      <c r="CO34" s="1022"/>
      <c r="CP34" s="1022"/>
      <c r="CQ34" s="1023"/>
      <c r="CR34" s="1021"/>
      <c r="CS34" s="1022"/>
      <c r="CT34" s="1022"/>
      <c r="CU34" s="1022"/>
      <c r="CV34" s="1023"/>
      <c r="CW34" s="1021"/>
      <c r="CX34" s="1022"/>
      <c r="CY34" s="1022"/>
      <c r="CZ34" s="1022"/>
      <c r="DA34" s="1023"/>
      <c r="DB34" s="1021"/>
      <c r="DC34" s="1022"/>
      <c r="DD34" s="1022"/>
      <c r="DE34" s="1022"/>
      <c r="DF34" s="1023"/>
      <c r="DG34" s="1021"/>
      <c r="DH34" s="1022"/>
      <c r="DI34" s="1022"/>
      <c r="DJ34" s="1022"/>
      <c r="DK34" s="1023"/>
      <c r="DL34" s="1021"/>
      <c r="DM34" s="1022"/>
      <c r="DN34" s="1022"/>
      <c r="DO34" s="1022"/>
      <c r="DP34" s="1023"/>
      <c r="DQ34" s="1021"/>
      <c r="DR34" s="1022"/>
      <c r="DS34" s="1022"/>
      <c r="DT34" s="1022"/>
      <c r="DU34" s="1023"/>
      <c r="DV34" s="1024"/>
      <c r="DW34" s="1025"/>
      <c r="DX34" s="1025"/>
      <c r="DY34" s="1025"/>
      <c r="DZ34" s="1026"/>
      <c r="EA34" s="221"/>
    </row>
    <row r="35" spans="1:131" ht="26.25" customHeight="1" x14ac:dyDescent="0.15">
      <c r="A35" s="233">
        <v>8</v>
      </c>
      <c r="B35" s="1062"/>
      <c r="C35" s="1063"/>
      <c r="D35" s="1063"/>
      <c r="E35" s="1063"/>
      <c r="F35" s="1063"/>
      <c r="G35" s="1063"/>
      <c r="H35" s="1063"/>
      <c r="I35" s="1063"/>
      <c r="J35" s="1063"/>
      <c r="K35" s="1063"/>
      <c r="L35" s="1063"/>
      <c r="M35" s="1063"/>
      <c r="N35" s="1063"/>
      <c r="O35" s="1063"/>
      <c r="P35" s="1064"/>
      <c r="Q35" s="1070"/>
      <c r="R35" s="1071"/>
      <c r="S35" s="1071"/>
      <c r="T35" s="1071"/>
      <c r="U35" s="1071"/>
      <c r="V35" s="1071"/>
      <c r="W35" s="1071"/>
      <c r="X35" s="1071"/>
      <c r="Y35" s="1071"/>
      <c r="Z35" s="1071"/>
      <c r="AA35" s="1071"/>
      <c r="AB35" s="1071"/>
      <c r="AC35" s="1071"/>
      <c r="AD35" s="1071"/>
      <c r="AE35" s="1072"/>
      <c r="AF35" s="1067"/>
      <c r="AG35" s="1068"/>
      <c r="AH35" s="1068"/>
      <c r="AI35" s="1068"/>
      <c r="AJ35" s="1069"/>
      <c r="AK35" s="1012"/>
      <c r="AL35" s="1003"/>
      <c r="AM35" s="1003"/>
      <c r="AN35" s="1003"/>
      <c r="AO35" s="1003"/>
      <c r="AP35" s="1003"/>
      <c r="AQ35" s="1003"/>
      <c r="AR35" s="1003"/>
      <c r="AS35" s="1003"/>
      <c r="AT35" s="1003"/>
      <c r="AU35" s="1003"/>
      <c r="AV35" s="1003"/>
      <c r="AW35" s="1003"/>
      <c r="AX35" s="1003"/>
      <c r="AY35" s="1003"/>
      <c r="AZ35" s="1073"/>
      <c r="BA35" s="1073"/>
      <c r="BB35" s="1073"/>
      <c r="BC35" s="1073"/>
      <c r="BD35" s="1073"/>
      <c r="BE35" s="1004"/>
      <c r="BF35" s="1004"/>
      <c r="BG35" s="1004"/>
      <c r="BH35" s="1004"/>
      <c r="BI35" s="1005"/>
      <c r="BJ35" s="223"/>
      <c r="BK35" s="223"/>
      <c r="BL35" s="223"/>
      <c r="BM35" s="223"/>
      <c r="BN35" s="223"/>
      <c r="BO35" s="232"/>
      <c r="BP35" s="232"/>
      <c r="BQ35" s="229">
        <v>29</v>
      </c>
      <c r="BR35" s="230"/>
      <c r="BS35" s="1024"/>
      <c r="BT35" s="1025"/>
      <c r="BU35" s="1025"/>
      <c r="BV35" s="1025"/>
      <c r="BW35" s="1025"/>
      <c r="BX35" s="1025"/>
      <c r="BY35" s="1025"/>
      <c r="BZ35" s="1025"/>
      <c r="CA35" s="1025"/>
      <c r="CB35" s="1025"/>
      <c r="CC35" s="1025"/>
      <c r="CD35" s="1025"/>
      <c r="CE35" s="1025"/>
      <c r="CF35" s="1025"/>
      <c r="CG35" s="1046"/>
      <c r="CH35" s="1021"/>
      <c r="CI35" s="1022"/>
      <c r="CJ35" s="1022"/>
      <c r="CK35" s="1022"/>
      <c r="CL35" s="1023"/>
      <c r="CM35" s="1021"/>
      <c r="CN35" s="1022"/>
      <c r="CO35" s="1022"/>
      <c r="CP35" s="1022"/>
      <c r="CQ35" s="1023"/>
      <c r="CR35" s="1021"/>
      <c r="CS35" s="1022"/>
      <c r="CT35" s="1022"/>
      <c r="CU35" s="1022"/>
      <c r="CV35" s="1023"/>
      <c r="CW35" s="1021"/>
      <c r="CX35" s="1022"/>
      <c r="CY35" s="1022"/>
      <c r="CZ35" s="1022"/>
      <c r="DA35" s="1023"/>
      <c r="DB35" s="1021"/>
      <c r="DC35" s="1022"/>
      <c r="DD35" s="1022"/>
      <c r="DE35" s="1022"/>
      <c r="DF35" s="1023"/>
      <c r="DG35" s="1021"/>
      <c r="DH35" s="1022"/>
      <c r="DI35" s="1022"/>
      <c r="DJ35" s="1022"/>
      <c r="DK35" s="1023"/>
      <c r="DL35" s="1021"/>
      <c r="DM35" s="1022"/>
      <c r="DN35" s="1022"/>
      <c r="DO35" s="1022"/>
      <c r="DP35" s="1023"/>
      <c r="DQ35" s="1021"/>
      <c r="DR35" s="1022"/>
      <c r="DS35" s="1022"/>
      <c r="DT35" s="1022"/>
      <c r="DU35" s="1023"/>
      <c r="DV35" s="1024"/>
      <c r="DW35" s="1025"/>
      <c r="DX35" s="1025"/>
      <c r="DY35" s="1025"/>
      <c r="DZ35" s="1026"/>
      <c r="EA35" s="221"/>
    </row>
    <row r="36" spans="1:131" ht="26.25" customHeight="1" x14ac:dyDescent="0.15">
      <c r="A36" s="233">
        <v>9</v>
      </c>
      <c r="B36" s="1062"/>
      <c r="C36" s="1063"/>
      <c r="D36" s="1063"/>
      <c r="E36" s="1063"/>
      <c r="F36" s="1063"/>
      <c r="G36" s="1063"/>
      <c r="H36" s="1063"/>
      <c r="I36" s="1063"/>
      <c r="J36" s="1063"/>
      <c r="K36" s="1063"/>
      <c r="L36" s="1063"/>
      <c r="M36" s="1063"/>
      <c r="N36" s="1063"/>
      <c r="O36" s="1063"/>
      <c r="P36" s="1064"/>
      <c r="Q36" s="1070"/>
      <c r="R36" s="1071"/>
      <c r="S36" s="1071"/>
      <c r="T36" s="1071"/>
      <c r="U36" s="1071"/>
      <c r="V36" s="1071"/>
      <c r="W36" s="1071"/>
      <c r="X36" s="1071"/>
      <c r="Y36" s="1071"/>
      <c r="Z36" s="1071"/>
      <c r="AA36" s="1071"/>
      <c r="AB36" s="1071"/>
      <c r="AC36" s="1071"/>
      <c r="AD36" s="1071"/>
      <c r="AE36" s="1072"/>
      <c r="AF36" s="1067"/>
      <c r="AG36" s="1068"/>
      <c r="AH36" s="1068"/>
      <c r="AI36" s="1068"/>
      <c r="AJ36" s="1069"/>
      <c r="AK36" s="1012"/>
      <c r="AL36" s="1003"/>
      <c r="AM36" s="1003"/>
      <c r="AN36" s="1003"/>
      <c r="AO36" s="1003"/>
      <c r="AP36" s="1003"/>
      <c r="AQ36" s="1003"/>
      <c r="AR36" s="1003"/>
      <c r="AS36" s="1003"/>
      <c r="AT36" s="1003"/>
      <c r="AU36" s="1003"/>
      <c r="AV36" s="1003"/>
      <c r="AW36" s="1003"/>
      <c r="AX36" s="1003"/>
      <c r="AY36" s="1003"/>
      <c r="AZ36" s="1073"/>
      <c r="BA36" s="1073"/>
      <c r="BB36" s="1073"/>
      <c r="BC36" s="1073"/>
      <c r="BD36" s="1073"/>
      <c r="BE36" s="1004"/>
      <c r="BF36" s="1004"/>
      <c r="BG36" s="1004"/>
      <c r="BH36" s="1004"/>
      <c r="BI36" s="1005"/>
      <c r="BJ36" s="223"/>
      <c r="BK36" s="223"/>
      <c r="BL36" s="223"/>
      <c r="BM36" s="223"/>
      <c r="BN36" s="223"/>
      <c r="BO36" s="232"/>
      <c r="BP36" s="232"/>
      <c r="BQ36" s="229">
        <v>30</v>
      </c>
      <c r="BR36" s="230"/>
      <c r="BS36" s="1024"/>
      <c r="BT36" s="1025"/>
      <c r="BU36" s="1025"/>
      <c r="BV36" s="1025"/>
      <c r="BW36" s="1025"/>
      <c r="BX36" s="1025"/>
      <c r="BY36" s="1025"/>
      <c r="BZ36" s="1025"/>
      <c r="CA36" s="1025"/>
      <c r="CB36" s="1025"/>
      <c r="CC36" s="1025"/>
      <c r="CD36" s="1025"/>
      <c r="CE36" s="1025"/>
      <c r="CF36" s="1025"/>
      <c r="CG36" s="1046"/>
      <c r="CH36" s="1021"/>
      <c r="CI36" s="1022"/>
      <c r="CJ36" s="1022"/>
      <c r="CK36" s="1022"/>
      <c r="CL36" s="1023"/>
      <c r="CM36" s="1021"/>
      <c r="CN36" s="1022"/>
      <c r="CO36" s="1022"/>
      <c r="CP36" s="1022"/>
      <c r="CQ36" s="1023"/>
      <c r="CR36" s="1021"/>
      <c r="CS36" s="1022"/>
      <c r="CT36" s="1022"/>
      <c r="CU36" s="1022"/>
      <c r="CV36" s="1023"/>
      <c r="CW36" s="1021"/>
      <c r="CX36" s="1022"/>
      <c r="CY36" s="1022"/>
      <c r="CZ36" s="1022"/>
      <c r="DA36" s="1023"/>
      <c r="DB36" s="1021"/>
      <c r="DC36" s="1022"/>
      <c r="DD36" s="1022"/>
      <c r="DE36" s="1022"/>
      <c r="DF36" s="1023"/>
      <c r="DG36" s="1021"/>
      <c r="DH36" s="1022"/>
      <c r="DI36" s="1022"/>
      <c r="DJ36" s="1022"/>
      <c r="DK36" s="1023"/>
      <c r="DL36" s="1021"/>
      <c r="DM36" s="1022"/>
      <c r="DN36" s="1022"/>
      <c r="DO36" s="1022"/>
      <c r="DP36" s="1023"/>
      <c r="DQ36" s="1021"/>
      <c r="DR36" s="1022"/>
      <c r="DS36" s="1022"/>
      <c r="DT36" s="1022"/>
      <c r="DU36" s="1023"/>
      <c r="DV36" s="1024"/>
      <c r="DW36" s="1025"/>
      <c r="DX36" s="1025"/>
      <c r="DY36" s="1025"/>
      <c r="DZ36" s="1026"/>
      <c r="EA36" s="221"/>
    </row>
    <row r="37" spans="1:131" ht="26.25" customHeight="1" x14ac:dyDescent="0.15">
      <c r="A37" s="233">
        <v>10</v>
      </c>
      <c r="B37" s="1062"/>
      <c r="C37" s="1063"/>
      <c r="D37" s="1063"/>
      <c r="E37" s="1063"/>
      <c r="F37" s="1063"/>
      <c r="G37" s="1063"/>
      <c r="H37" s="1063"/>
      <c r="I37" s="1063"/>
      <c r="J37" s="1063"/>
      <c r="K37" s="1063"/>
      <c r="L37" s="1063"/>
      <c r="M37" s="1063"/>
      <c r="N37" s="1063"/>
      <c r="O37" s="1063"/>
      <c r="P37" s="1064"/>
      <c r="Q37" s="1070"/>
      <c r="R37" s="1071"/>
      <c r="S37" s="1071"/>
      <c r="T37" s="1071"/>
      <c r="U37" s="1071"/>
      <c r="V37" s="1071"/>
      <c r="W37" s="1071"/>
      <c r="X37" s="1071"/>
      <c r="Y37" s="1071"/>
      <c r="Z37" s="1071"/>
      <c r="AA37" s="1071"/>
      <c r="AB37" s="1071"/>
      <c r="AC37" s="1071"/>
      <c r="AD37" s="1071"/>
      <c r="AE37" s="1072"/>
      <c r="AF37" s="1067"/>
      <c r="AG37" s="1068"/>
      <c r="AH37" s="1068"/>
      <c r="AI37" s="1068"/>
      <c r="AJ37" s="1069"/>
      <c r="AK37" s="1012"/>
      <c r="AL37" s="1003"/>
      <c r="AM37" s="1003"/>
      <c r="AN37" s="1003"/>
      <c r="AO37" s="1003"/>
      <c r="AP37" s="1003"/>
      <c r="AQ37" s="1003"/>
      <c r="AR37" s="1003"/>
      <c r="AS37" s="1003"/>
      <c r="AT37" s="1003"/>
      <c r="AU37" s="1003"/>
      <c r="AV37" s="1003"/>
      <c r="AW37" s="1003"/>
      <c r="AX37" s="1003"/>
      <c r="AY37" s="1003"/>
      <c r="AZ37" s="1073"/>
      <c r="BA37" s="1073"/>
      <c r="BB37" s="1073"/>
      <c r="BC37" s="1073"/>
      <c r="BD37" s="1073"/>
      <c r="BE37" s="1004"/>
      <c r="BF37" s="1004"/>
      <c r="BG37" s="1004"/>
      <c r="BH37" s="1004"/>
      <c r="BI37" s="1005"/>
      <c r="BJ37" s="223"/>
      <c r="BK37" s="223"/>
      <c r="BL37" s="223"/>
      <c r="BM37" s="223"/>
      <c r="BN37" s="223"/>
      <c r="BO37" s="232"/>
      <c r="BP37" s="232"/>
      <c r="BQ37" s="229">
        <v>31</v>
      </c>
      <c r="BR37" s="230"/>
      <c r="BS37" s="1024"/>
      <c r="BT37" s="1025"/>
      <c r="BU37" s="1025"/>
      <c r="BV37" s="1025"/>
      <c r="BW37" s="1025"/>
      <c r="BX37" s="1025"/>
      <c r="BY37" s="1025"/>
      <c r="BZ37" s="1025"/>
      <c r="CA37" s="1025"/>
      <c r="CB37" s="1025"/>
      <c r="CC37" s="1025"/>
      <c r="CD37" s="1025"/>
      <c r="CE37" s="1025"/>
      <c r="CF37" s="1025"/>
      <c r="CG37" s="1046"/>
      <c r="CH37" s="1021"/>
      <c r="CI37" s="1022"/>
      <c r="CJ37" s="1022"/>
      <c r="CK37" s="1022"/>
      <c r="CL37" s="1023"/>
      <c r="CM37" s="1021"/>
      <c r="CN37" s="1022"/>
      <c r="CO37" s="1022"/>
      <c r="CP37" s="1022"/>
      <c r="CQ37" s="1023"/>
      <c r="CR37" s="1021"/>
      <c r="CS37" s="1022"/>
      <c r="CT37" s="1022"/>
      <c r="CU37" s="1022"/>
      <c r="CV37" s="1023"/>
      <c r="CW37" s="1021"/>
      <c r="CX37" s="1022"/>
      <c r="CY37" s="1022"/>
      <c r="CZ37" s="1022"/>
      <c r="DA37" s="1023"/>
      <c r="DB37" s="1021"/>
      <c r="DC37" s="1022"/>
      <c r="DD37" s="1022"/>
      <c r="DE37" s="1022"/>
      <c r="DF37" s="1023"/>
      <c r="DG37" s="1021"/>
      <c r="DH37" s="1022"/>
      <c r="DI37" s="1022"/>
      <c r="DJ37" s="1022"/>
      <c r="DK37" s="1023"/>
      <c r="DL37" s="1021"/>
      <c r="DM37" s="1022"/>
      <c r="DN37" s="1022"/>
      <c r="DO37" s="1022"/>
      <c r="DP37" s="1023"/>
      <c r="DQ37" s="1021"/>
      <c r="DR37" s="1022"/>
      <c r="DS37" s="1022"/>
      <c r="DT37" s="1022"/>
      <c r="DU37" s="1023"/>
      <c r="DV37" s="1024"/>
      <c r="DW37" s="1025"/>
      <c r="DX37" s="1025"/>
      <c r="DY37" s="1025"/>
      <c r="DZ37" s="1026"/>
      <c r="EA37" s="221"/>
    </row>
    <row r="38" spans="1:131" ht="26.25" customHeight="1" x14ac:dyDescent="0.15">
      <c r="A38" s="233">
        <v>11</v>
      </c>
      <c r="B38" s="1062"/>
      <c r="C38" s="1063"/>
      <c r="D38" s="1063"/>
      <c r="E38" s="1063"/>
      <c r="F38" s="1063"/>
      <c r="G38" s="1063"/>
      <c r="H38" s="1063"/>
      <c r="I38" s="1063"/>
      <c r="J38" s="1063"/>
      <c r="K38" s="1063"/>
      <c r="L38" s="1063"/>
      <c r="M38" s="1063"/>
      <c r="N38" s="1063"/>
      <c r="O38" s="1063"/>
      <c r="P38" s="1064"/>
      <c r="Q38" s="1070"/>
      <c r="R38" s="1071"/>
      <c r="S38" s="1071"/>
      <c r="T38" s="1071"/>
      <c r="U38" s="1071"/>
      <c r="V38" s="1071"/>
      <c r="W38" s="1071"/>
      <c r="X38" s="1071"/>
      <c r="Y38" s="1071"/>
      <c r="Z38" s="1071"/>
      <c r="AA38" s="1071"/>
      <c r="AB38" s="1071"/>
      <c r="AC38" s="1071"/>
      <c r="AD38" s="1071"/>
      <c r="AE38" s="1072"/>
      <c r="AF38" s="1067"/>
      <c r="AG38" s="1068"/>
      <c r="AH38" s="1068"/>
      <c r="AI38" s="1068"/>
      <c r="AJ38" s="1069"/>
      <c r="AK38" s="1012"/>
      <c r="AL38" s="1003"/>
      <c r="AM38" s="1003"/>
      <c r="AN38" s="1003"/>
      <c r="AO38" s="1003"/>
      <c r="AP38" s="1003"/>
      <c r="AQ38" s="1003"/>
      <c r="AR38" s="1003"/>
      <c r="AS38" s="1003"/>
      <c r="AT38" s="1003"/>
      <c r="AU38" s="1003"/>
      <c r="AV38" s="1003"/>
      <c r="AW38" s="1003"/>
      <c r="AX38" s="1003"/>
      <c r="AY38" s="1003"/>
      <c r="AZ38" s="1073"/>
      <c r="BA38" s="1073"/>
      <c r="BB38" s="1073"/>
      <c r="BC38" s="1073"/>
      <c r="BD38" s="1073"/>
      <c r="BE38" s="1004"/>
      <c r="BF38" s="1004"/>
      <c r="BG38" s="1004"/>
      <c r="BH38" s="1004"/>
      <c r="BI38" s="1005"/>
      <c r="BJ38" s="223"/>
      <c r="BK38" s="223"/>
      <c r="BL38" s="223"/>
      <c r="BM38" s="223"/>
      <c r="BN38" s="223"/>
      <c r="BO38" s="232"/>
      <c r="BP38" s="232"/>
      <c r="BQ38" s="229">
        <v>32</v>
      </c>
      <c r="BR38" s="230"/>
      <c r="BS38" s="1024"/>
      <c r="BT38" s="1025"/>
      <c r="BU38" s="1025"/>
      <c r="BV38" s="1025"/>
      <c r="BW38" s="1025"/>
      <c r="BX38" s="1025"/>
      <c r="BY38" s="1025"/>
      <c r="BZ38" s="1025"/>
      <c r="CA38" s="1025"/>
      <c r="CB38" s="1025"/>
      <c r="CC38" s="1025"/>
      <c r="CD38" s="1025"/>
      <c r="CE38" s="1025"/>
      <c r="CF38" s="1025"/>
      <c r="CG38" s="1046"/>
      <c r="CH38" s="1021"/>
      <c r="CI38" s="1022"/>
      <c r="CJ38" s="1022"/>
      <c r="CK38" s="1022"/>
      <c r="CL38" s="1023"/>
      <c r="CM38" s="1021"/>
      <c r="CN38" s="1022"/>
      <c r="CO38" s="1022"/>
      <c r="CP38" s="1022"/>
      <c r="CQ38" s="1023"/>
      <c r="CR38" s="1021"/>
      <c r="CS38" s="1022"/>
      <c r="CT38" s="1022"/>
      <c r="CU38" s="1022"/>
      <c r="CV38" s="1023"/>
      <c r="CW38" s="1021"/>
      <c r="CX38" s="1022"/>
      <c r="CY38" s="1022"/>
      <c r="CZ38" s="1022"/>
      <c r="DA38" s="1023"/>
      <c r="DB38" s="1021"/>
      <c r="DC38" s="1022"/>
      <c r="DD38" s="1022"/>
      <c r="DE38" s="1022"/>
      <c r="DF38" s="1023"/>
      <c r="DG38" s="1021"/>
      <c r="DH38" s="1022"/>
      <c r="DI38" s="1022"/>
      <c r="DJ38" s="1022"/>
      <c r="DK38" s="1023"/>
      <c r="DL38" s="1021"/>
      <c r="DM38" s="1022"/>
      <c r="DN38" s="1022"/>
      <c r="DO38" s="1022"/>
      <c r="DP38" s="1023"/>
      <c r="DQ38" s="1021"/>
      <c r="DR38" s="1022"/>
      <c r="DS38" s="1022"/>
      <c r="DT38" s="1022"/>
      <c r="DU38" s="1023"/>
      <c r="DV38" s="1024"/>
      <c r="DW38" s="1025"/>
      <c r="DX38" s="1025"/>
      <c r="DY38" s="1025"/>
      <c r="DZ38" s="1026"/>
      <c r="EA38" s="221"/>
    </row>
    <row r="39" spans="1:131" ht="26.25" customHeight="1" x14ac:dyDescent="0.15">
      <c r="A39" s="233">
        <v>12</v>
      </c>
      <c r="B39" s="1062"/>
      <c r="C39" s="1063"/>
      <c r="D39" s="1063"/>
      <c r="E39" s="1063"/>
      <c r="F39" s="1063"/>
      <c r="G39" s="1063"/>
      <c r="H39" s="1063"/>
      <c r="I39" s="1063"/>
      <c r="J39" s="1063"/>
      <c r="K39" s="1063"/>
      <c r="L39" s="1063"/>
      <c r="M39" s="1063"/>
      <c r="N39" s="1063"/>
      <c r="O39" s="1063"/>
      <c r="P39" s="1064"/>
      <c r="Q39" s="1070"/>
      <c r="R39" s="1071"/>
      <c r="S39" s="1071"/>
      <c r="T39" s="1071"/>
      <c r="U39" s="1071"/>
      <c r="V39" s="1071"/>
      <c r="W39" s="1071"/>
      <c r="X39" s="1071"/>
      <c r="Y39" s="1071"/>
      <c r="Z39" s="1071"/>
      <c r="AA39" s="1071"/>
      <c r="AB39" s="1071"/>
      <c r="AC39" s="1071"/>
      <c r="AD39" s="1071"/>
      <c r="AE39" s="1072"/>
      <c r="AF39" s="1067"/>
      <c r="AG39" s="1068"/>
      <c r="AH39" s="1068"/>
      <c r="AI39" s="1068"/>
      <c r="AJ39" s="1069"/>
      <c r="AK39" s="1012"/>
      <c r="AL39" s="1003"/>
      <c r="AM39" s="1003"/>
      <c r="AN39" s="1003"/>
      <c r="AO39" s="1003"/>
      <c r="AP39" s="1003"/>
      <c r="AQ39" s="1003"/>
      <c r="AR39" s="1003"/>
      <c r="AS39" s="1003"/>
      <c r="AT39" s="1003"/>
      <c r="AU39" s="1003"/>
      <c r="AV39" s="1003"/>
      <c r="AW39" s="1003"/>
      <c r="AX39" s="1003"/>
      <c r="AY39" s="1003"/>
      <c r="AZ39" s="1073"/>
      <c r="BA39" s="1073"/>
      <c r="BB39" s="1073"/>
      <c r="BC39" s="1073"/>
      <c r="BD39" s="1073"/>
      <c r="BE39" s="1004"/>
      <c r="BF39" s="1004"/>
      <c r="BG39" s="1004"/>
      <c r="BH39" s="1004"/>
      <c r="BI39" s="1005"/>
      <c r="BJ39" s="223"/>
      <c r="BK39" s="223"/>
      <c r="BL39" s="223"/>
      <c r="BM39" s="223"/>
      <c r="BN39" s="223"/>
      <c r="BO39" s="232"/>
      <c r="BP39" s="232"/>
      <c r="BQ39" s="229">
        <v>33</v>
      </c>
      <c r="BR39" s="230"/>
      <c r="BS39" s="1024"/>
      <c r="BT39" s="1025"/>
      <c r="BU39" s="1025"/>
      <c r="BV39" s="1025"/>
      <c r="BW39" s="1025"/>
      <c r="BX39" s="1025"/>
      <c r="BY39" s="1025"/>
      <c r="BZ39" s="1025"/>
      <c r="CA39" s="1025"/>
      <c r="CB39" s="1025"/>
      <c r="CC39" s="1025"/>
      <c r="CD39" s="1025"/>
      <c r="CE39" s="1025"/>
      <c r="CF39" s="1025"/>
      <c r="CG39" s="1046"/>
      <c r="CH39" s="1021"/>
      <c r="CI39" s="1022"/>
      <c r="CJ39" s="1022"/>
      <c r="CK39" s="1022"/>
      <c r="CL39" s="1023"/>
      <c r="CM39" s="1021"/>
      <c r="CN39" s="1022"/>
      <c r="CO39" s="1022"/>
      <c r="CP39" s="1022"/>
      <c r="CQ39" s="1023"/>
      <c r="CR39" s="1021"/>
      <c r="CS39" s="1022"/>
      <c r="CT39" s="1022"/>
      <c r="CU39" s="1022"/>
      <c r="CV39" s="1023"/>
      <c r="CW39" s="1021"/>
      <c r="CX39" s="1022"/>
      <c r="CY39" s="1022"/>
      <c r="CZ39" s="1022"/>
      <c r="DA39" s="1023"/>
      <c r="DB39" s="1021"/>
      <c r="DC39" s="1022"/>
      <c r="DD39" s="1022"/>
      <c r="DE39" s="1022"/>
      <c r="DF39" s="1023"/>
      <c r="DG39" s="1021"/>
      <c r="DH39" s="1022"/>
      <c r="DI39" s="1022"/>
      <c r="DJ39" s="1022"/>
      <c r="DK39" s="1023"/>
      <c r="DL39" s="1021"/>
      <c r="DM39" s="1022"/>
      <c r="DN39" s="1022"/>
      <c r="DO39" s="1022"/>
      <c r="DP39" s="1023"/>
      <c r="DQ39" s="1021"/>
      <c r="DR39" s="1022"/>
      <c r="DS39" s="1022"/>
      <c r="DT39" s="1022"/>
      <c r="DU39" s="1023"/>
      <c r="DV39" s="1024"/>
      <c r="DW39" s="1025"/>
      <c r="DX39" s="1025"/>
      <c r="DY39" s="1025"/>
      <c r="DZ39" s="1026"/>
      <c r="EA39" s="221"/>
    </row>
    <row r="40" spans="1:131" ht="26.25" customHeight="1" x14ac:dyDescent="0.15">
      <c r="A40" s="229">
        <v>13</v>
      </c>
      <c r="B40" s="1062"/>
      <c r="C40" s="1063"/>
      <c r="D40" s="1063"/>
      <c r="E40" s="1063"/>
      <c r="F40" s="1063"/>
      <c r="G40" s="1063"/>
      <c r="H40" s="1063"/>
      <c r="I40" s="1063"/>
      <c r="J40" s="1063"/>
      <c r="K40" s="1063"/>
      <c r="L40" s="1063"/>
      <c r="M40" s="1063"/>
      <c r="N40" s="1063"/>
      <c r="O40" s="1063"/>
      <c r="P40" s="1064"/>
      <c r="Q40" s="1070"/>
      <c r="R40" s="1071"/>
      <c r="S40" s="1071"/>
      <c r="T40" s="1071"/>
      <c r="U40" s="1071"/>
      <c r="V40" s="1071"/>
      <c r="W40" s="1071"/>
      <c r="X40" s="1071"/>
      <c r="Y40" s="1071"/>
      <c r="Z40" s="1071"/>
      <c r="AA40" s="1071"/>
      <c r="AB40" s="1071"/>
      <c r="AC40" s="1071"/>
      <c r="AD40" s="1071"/>
      <c r="AE40" s="1072"/>
      <c r="AF40" s="1067"/>
      <c r="AG40" s="1068"/>
      <c r="AH40" s="1068"/>
      <c r="AI40" s="1068"/>
      <c r="AJ40" s="1069"/>
      <c r="AK40" s="1012"/>
      <c r="AL40" s="1003"/>
      <c r="AM40" s="1003"/>
      <c r="AN40" s="1003"/>
      <c r="AO40" s="1003"/>
      <c r="AP40" s="1003"/>
      <c r="AQ40" s="1003"/>
      <c r="AR40" s="1003"/>
      <c r="AS40" s="1003"/>
      <c r="AT40" s="1003"/>
      <c r="AU40" s="1003"/>
      <c r="AV40" s="1003"/>
      <c r="AW40" s="1003"/>
      <c r="AX40" s="1003"/>
      <c r="AY40" s="1003"/>
      <c r="AZ40" s="1073"/>
      <c r="BA40" s="1073"/>
      <c r="BB40" s="1073"/>
      <c r="BC40" s="1073"/>
      <c r="BD40" s="1073"/>
      <c r="BE40" s="1004"/>
      <c r="BF40" s="1004"/>
      <c r="BG40" s="1004"/>
      <c r="BH40" s="1004"/>
      <c r="BI40" s="1005"/>
      <c r="BJ40" s="223"/>
      <c r="BK40" s="223"/>
      <c r="BL40" s="223"/>
      <c r="BM40" s="223"/>
      <c r="BN40" s="223"/>
      <c r="BO40" s="232"/>
      <c r="BP40" s="232"/>
      <c r="BQ40" s="229">
        <v>34</v>
      </c>
      <c r="BR40" s="230"/>
      <c r="BS40" s="1024"/>
      <c r="BT40" s="1025"/>
      <c r="BU40" s="1025"/>
      <c r="BV40" s="1025"/>
      <c r="BW40" s="1025"/>
      <c r="BX40" s="1025"/>
      <c r="BY40" s="1025"/>
      <c r="BZ40" s="1025"/>
      <c r="CA40" s="1025"/>
      <c r="CB40" s="1025"/>
      <c r="CC40" s="1025"/>
      <c r="CD40" s="1025"/>
      <c r="CE40" s="1025"/>
      <c r="CF40" s="1025"/>
      <c r="CG40" s="1046"/>
      <c r="CH40" s="1021"/>
      <c r="CI40" s="1022"/>
      <c r="CJ40" s="1022"/>
      <c r="CK40" s="1022"/>
      <c r="CL40" s="1023"/>
      <c r="CM40" s="1021"/>
      <c r="CN40" s="1022"/>
      <c r="CO40" s="1022"/>
      <c r="CP40" s="1022"/>
      <c r="CQ40" s="1023"/>
      <c r="CR40" s="1021"/>
      <c r="CS40" s="1022"/>
      <c r="CT40" s="1022"/>
      <c r="CU40" s="1022"/>
      <c r="CV40" s="1023"/>
      <c r="CW40" s="1021"/>
      <c r="CX40" s="1022"/>
      <c r="CY40" s="1022"/>
      <c r="CZ40" s="1022"/>
      <c r="DA40" s="1023"/>
      <c r="DB40" s="1021"/>
      <c r="DC40" s="1022"/>
      <c r="DD40" s="1022"/>
      <c r="DE40" s="1022"/>
      <c r="DF40" s="1023"/>
      <c r="DG40" s="1021"/>
      <c r="DH40" s="1022"/>
      <c r="DI40" s="1022"/>
      <c r="DJ40" s="1022"/>
      <c r="DK40" s="1023"/>
      <c r="DL40" s="1021"/>
      <c r="DM40" s="1022"/>
      <c r="DN40" s="1022"/>
      <c r="DO40" s="1022"/>
      <c r="DP40" s="1023"/>
      <c r="DQ40" s="1021"/>
      <c r="DR40" s="1022"/>
      <c r="DS40" s="1022"/>
      <c r="DT40" s="1022"/>
      <c r="DU40" s="1023"/>
      <c r="DV40" s="1024"/>
      <c r="DW40" s="1025"/>
      <c r="DX40" s="1025"/>
      <c r="DY40" s="1025"/>
      <c r="DZ40" s="1026"/>
      <c r="EA40" s="221"/>
    </row>
    <row r="41" spans="1:131" ht="26.25" customHeight="1" x14ac:dyDescent="0.15">
      <c r="A41" s="229">
        <v>14</v>
      </c>
      <c r="B41" s="1062"/>
      <c r="C41" s="1063"/>
      <c r="D41" s="1063"/>
      <c r="E41" s="1063"/>
      <c r="F41" s="1063"/>
      <c r="G41" s="1063"/>
      <c r="H41" s="1063"/>
      <c r="I41" s="1063"/>
      <c r="J41" s="1063"/>
      <c r="K41" s="1063"/>
      <c r="L41" s="1063"/>
      <c r="M41" s="1063"/>
      <c r="N41" s="1063"/>
      <c r="O41" s="1063"/>
      <c r="P41" s="1064"/>
      <c r="Q41" s="1070"/>
      <c r="R41" s="1071"/>
      <c r="S41" s="1071"/>
      <c r="T41" s="1071"/>
      <c r="U41" s="1071"/>
      <c r="V41" s="1071"/>
      <c r="W41" s="1071"/>
      <c r="X41" s="1071"/>
      <c r="Y41" s="1071"/>
      <c r="Z41" s="1071"/>
      <c r="AA41" s="1071"/>
      <c r="AB41" s="1071"/>
      <c r="AC41" s="1071"/>
      <c r="AD41" s="1071"/>
      <c r="AE41" s="1072"/>
      <c r="AF41" s="1067"/>
      <c r="AG41" s="1068"/>
      <c r="AH41" s="1068"/>
      <c r="AI41" s="1068"/>
      <c r="AJ41" s="1069"/>
      <c r="AK41" s="1012"/>
      <c r="AL41" s="1003"/>
      <c r="AM41" s="1003"/>
      <c r="AN41" s="1003"/>
      <c r="AO41" s="1003"/>
      <c r="AP41" s="1003"/>
      <c r="AQ41" s="1003"/>
      <c r="AR41" s="1003"/>
      <c r="AS41" s="1003"/>
      <c r="AT41" s="1003"/>
      <c r="AU41" s="1003"/>
      <c r="AV41" s="1003"/>
      <c r="AW41" s="1003"/>
      <c r="AX41" s="1003"/>
      <c r="AY41" s="1003"/>
      <c r="AZ41" s="1073"/>
      <c r="BA41" s="1073"/>
      <c r="BB41" s="1073"/>
      <c r="BC41" s="1073"/>
      <c r="BD41" s="1073"/>
      <c r="BE41" s="1004"/>
      <c r="BF41" s="1004"/>
      <c r="BG41" s="1004"/>
      <c r="BH41" s="1004"/>
      <c r="BI41" s="1005"/>
      <c r="BJ41" s="223"/>
      <c r="BK41" s="223"/>
      <c r="BL41" s="223"/>
      <c r="BM41" s="223"/>
      <c r="BN41" s="223"/>
      <c r="BO41" s="232"/>
      <c r="BP41" s="232"/>
      <c r="BQ41" s="229">
        <v>35</v>
      </c>
      <c r="BR41" s="230"/>
      <c r="BS41" s="1024"/>
      <c r="BT41" s="1025"/>
      <c r="BU41" s="1025"/>
      <c r="BV41" s="1025"/>
      <c r="BW41" s="1025"/>
      <c r="BX41" s="1025"/>
      <c r="BY41" s="1025"/>
      <c r="BZ41" s="1025"/>
      <c r="CA41" s="1025"/>
      <c r="CB41" s="1025"/>
      <c r="CC41" s="1025"/>
      <c r="CD41" s="1025"/>
      <c r="CE41" s="1025"/>
      <c r="CF41" s="1025"/>
      <c r="CG41" s="1046"/>
      <c r="CH41" s="1021"/>
      <c r="CI41" s="1022"/>
      <c r="CJ41" s="1022"/>
      <c r="CK41" s="1022"/>
      <c r="CL41" s="1023"/>
      <c r="CM41" s="1021"/>
      <c r="CN41" s="1022"/>
      <c r="CO41" s="1022"/>
      <c r="CP41" s="1022"/>
      <c r="CQ41" s="1023"/>
      <c r="CR41" s="1021"/>
      <c r="CS41" s="1022"/>
      <c r="CT41" s="1022"/>
      <c r="CU41" s="1022"/>
      <c r="CV41" s="1023"/>
      <c r="CW41" s="1021"/>
      <c r="CX41" s="1022"/>
      <c r="CY41" s="1022"/>
      <c r="CZ41" s="1022"/>
      <c r="DA41" s="1023"/>
      <c r="DB41" s="1021"/>
      <c r="DC41" s="1022"/>
      <c r="DD41" s="1022"/>
      <c r="DE41" s="1022"/>
      <c r="DF41" s="1023"/>
      <c r="DG41" s="1021"/>
      <c r="DH41" s="1022"/>
      <c r="DI41" s="1022"/>
      <c r="DJ41" s="1022"/>
      <c r="DK41" s="1023"/>
      <c r="DL41" s="1021"/>
      <c r="DM41" s="1022"/>
      <c r="DN41" s="1022"/>
      <c r="DO41" s="1022"/>
      <c r="DP41" s="1023"/>
      <c r="DQ41" s="1021"/>
      <c r="DR41" s="1022"/>
      <c r="DS41" s="1022"/>
      <c r="DT41" s="1022"/>
      <c r="DU41" s="1023"/>
      <c r="DV41" s="1024"/>
      <c r="DW41" s="1025"/>
      <c r="DX41" s="1025"/>
      <c r="DY41" s="1025"/>
      <c r="DZ41" s="1026"/>
      <c r="EA41" s="221"/>
    </row>
    <row r="42" spans="1:131" ht="26.25" customHeight="1" x14ac:dyDescent="0.15">
      <c r="A42" s="229">
        <v>15</v>
      </c>
      <c r="B42" s="1062"/>
      <c r="C42" s="1063"/>
      <c r="D42" s="1063"/>
      <c r="E42" s="1063"/>
      <c r="F42" s="1063"/>
      <c r="G42" s="1063"/>
      <c r="H42" s="1063"/>
      <c r="I42" s="1063"/>
      <c r="J42" s="1063"/>
      <c r="K42" s="1063"/>
      <c r="L42" s="1063"/>
      <c r="M42" s="1063"/>
      <c r="N42" s="1063"/>
      <c r="O42" s="1063"/>
      <c r="P42" s="1064"/>
      <c r="Q42" s="1070"/>
      <c r="R42" s="1071"/>
      <c r="S42" s="1071"/>
      <c r="T42" s="1071"/>
      <c r="U42" s="1071"/>
      <c r="V42" s="1071"/>
      <c r="W42" s="1071"/>
      <c r="X42" s="1071"/>
      <c r="Y42" s="1071"/>
      <c r="Z42" s="1071"/>
      <c r="AA42" s="1071"/>
      <c r="AB42" s="1071"/>
      <c r="AC42" s="1071"/>
      <c r="AD42" s="1071"/>
      <c r="AE42" s="1072"/>
      <c r="AF42" s="1067"/>
      <c r="AG42" s="1068"/>
      <c r="AH42" s="1068"/>
      <c r="AI42" s="1068"/>
      <c r="AJ42" s="1069"/>
      <c r="AK42" s="1012"/>
      <c r="AL42" s="1003"/>
      <c r="AM42" s="1003"/>
      <c r="AN42" s="1003"/>
      <c r="AO42" s="1003"/>
      <c r="AP42" s="1003"/>
      <c r="AQ42" s="1003"/>
      <c r="AR42" s="1003"/>
      <c r="AS42" s="1003"/>
      <c r="AT42" s="1003"/>
      <c r="AU42" s="1003"/>
      <c r="AV42" s="1003"/>
      <c r="AW42" s="1003"/>
      <c r="AX42" s="1003"/>
      <c r="AY42" s="1003"/>
      <c r="AZ42" s="1073"/>
      <c r="BA42" s="1073"/>
      <c r="BB42" s="1073"/>
      <c r="BC42" s="1073"/>
      <c r="BD42" s="1073"/>
      <c r="BE42" s="1004"/>
      <c r="BF42" s="1004"/>
      <c r="BG42" s="1004"/>
      <c r="BH42" s="1004"/>
      <c r="BI42" s="1005"/>
      <c r="BJ42" s="223"/>
      <c r="BK42" s="223"/>
      <c r="BL42" s="223"/>
      <c r="BM42" s="223"/>
      <c r="BN42" s="223"/>
      <c r="BO42" s="232"/>
      <c r="BP42" s="232"/>
      <c r="BQ42" s="229">
        <v>36</v>
      </c>
      <c r="BR42" s="230"/>
      <c r="BS42" s="1024"/>
      <c r="BT42" s="1025"/>
      <c r="BU42" s="1025"/>
      <c r="BV42" s="1025"/>
      <c r="BW42" s="1025"/>
      <c r="BX42" s="1025"/>
      <c r="BY42" s="1025"/>
      <c r="BZ42" s="1025"/>
      <c r="CA42" s="1025"/>
      <c r="CB42" s="1025"/>
      <c r="CC42" s="1025"/>
      <c r="CD42" s="1025"/>
      <c r="CE42" s="1025"/>
      <c r="CF42" s="1025"/>
      <c r="CG42" s="1046"/>
      <c r="CH42" s="1021"/>
      <c r="CI42" s="1022"/>
      <c r="CJ42" s="1022"/>
      <c r="CK42" s="1022"/>
      <c r="CL42" s="1023"/>
      <c r="CM42" s="1021"/>
      <c r="CN42" s="1022"/>
      <c r="CO42" s="1022"/>
      <c r="CP42" s="1022"/>
      <c r="CQ42" s="1023"/>
      <c r="CR42" s="1021"/>
      <c r="CS42" s="1022"/>
      <c r="CT42" s="1022"/>
      <c r="CU42" s="1022"/>
      <c r="CV42" s="1023"/>
      <c r="CW42" s="1021"/>
      <c r="CX42" s="1022"/>
      <c r="CY42" s="1022"/>
      <c r="CZ42" s="1022"/>
      <c r="DA42" s="1023"/>
      <c r="DB42" s="1021"/>
      <c r="DC42" s="1022"/>
      <c r="DD42" s="1022"/>
      <c r="DE42" s="1022"/>
      <c r="DF42" s="1023"/>
      <c r="DG42" s="1021"/>
      <c r="DH42" s="1022"/>
      <c r="DI42" s="1022"/>
      <c r="DJ42" s="1022"/>
      <c r="DK42" s="1023"/>
      <c r="DL42" s="1021"/>
      <c r="DM42" s="1022"/>
      <c r="DN42" s="1022"/>
      <c r="DO42" s="1022"/>
      <c r="DP42" s="1023"/>
      <c r="DQ42" s="1021"/>
      <c r="DR42" s="1022"/>
      <c r="DS42" s="1022"/>
      <c r="DT42" s="1022"/>
      <c r="DU42" s="1023"/>
      <c r="DV42" s="1024"/>
      <c r="DW42" s="1025"/>
      <c r="DX42" s="1025"/>
      <c r="DY42" s="1025"/>
      <c r="DZ42" s="1026"/>
      <c r="EA42" s="221"/>
    </row>
    <row r="43" spans="1:131" ht="26.25" customHeight="1" x14ac:dyDescent="0.15">
      <c r="A43" s="229">
        <v>16</v>
      </c>
      <c r="B43" s="1062"/>
      <c r="C43" s="1063"/>
      <c r="D43" s="1063"/>
      <c r="E43" s="1063"/>
      <c r="F43" s="1063"/>
      <c r="G43" s="1063"/>
      <c r="H43" s="1063"/>
      <c r="I43" s="1063"/>
      <c r="J43" s="1063"/>
      <c r="K43" s="1063"/>
      <c r="L43" s="1063"/>
      <c r="M43" s="1063"/>
      <c r="N43" s="1063"/>
      <c r="O43" s="1063"/>
      <c r="P43" s="1064"/>
      <c r="Q43" s="1070"/>
      <c r="R43" s="1071"/>
      <c r="S43" s="1071"/>
      <c r="T43" s="1071"/>
      <c r="U43" s="1071"/>
      <c r="V43" s="1071"/>
      <c r="W43" s="1071"/>
      <c r="X43" s="1071"/>
      <c r="Y43" s="1071"/>
      <c r="Z43" s="1071"/>
      <c r="AA43" s="1071"/>
      <c r="AB43" s="1071"/>
      <c r="AC43" s="1071"/>
      <c r="AD43" s="1071"/>
      <c r="AE43" s="1072"/>
      <c r="AF43" s="1067"/>
      <c r="AG43" s="1068"/>
      <c r="AH43" s="1068"/>
      <c r="AI43" s="1068"/>
      <c r="AJ43" s="1069"/>
      <c r="AK43" s="1012"/>
      <c r="AL43" s="1003"/>
      <c r="AM43" s="1003"/>
      <c r="AN43" s="1003"/>
      <c r="AO43" s="1003"/>
      <c r="AP43" s="1003"/>
      <c r="AQ43" s="1003"/>
      <c r="AR43" s="1003"/>
      <c r="AS43" s="1003"/>
      <c r="AT43" s="1003"/>
      <c r="AU43" s="1003"/>
      <c r="AV43" s="1003"/>
      <c r="AW43" s="1003"/>
      <c r="AX43" s="1003"/>
      <c r="AY43" s="1003"/>
      <c r="AZ43" s="1073"/>
      <c r="BA43" s="1073"/>
      <c r="BB43" s="1073"/>
      <c r="BC43" s="1073"/>
      <c r="BD43" s="1073"/>
      <c r="BE43" s="1004"/>
      <c r="BF43" s="1004"/>
      <c r="BG43" s="1004"/>
      <c r="BH43" s="1004"/>
      <c r="BI43" s="1005"/>
      <c r="BJ43" s="223"/>
      <c r="BK43" s="223"/>
      <c r="BL43" s="223"/>
      <c r="BM43" s="223"/>
      <c r="BN43" s="223"/>
      <c r="BO43" s="232"/>
      <c r="BP43" s="232"/>
      <c r="BQ43" s="229">
        <v>37</v>
      </c>
      <c r="BR43" s="230"/>
      <c r="BS43" s="1024"/>
      <c r="BT43" s="1025"/>
      <c r="BU43" s="1025"/>
      <c r="BV43" s="1025"/>
      <c r="BW43" s="1025"/>
      <c r="BX43" s="1025"/>
      <c r="BY43" s="1025"/>
      <c r="BZ43" s="1025"/>
      <c r="CA43" s="1025"/>
      <c r="CB43" s="1025"/>
      <c r="CC43" s="1025"/>
      <c r="CD43" s="1025"/>
      <c r="CE43" s="1025"/>
      <c r="CF43" s="1025"/>
      <c r="CG43" s="1046"/>
      <c r="CH43" s="1021"/>
      <c r="CI43" s="1022"/>
      <c r="CJ43" s="1022"/>
      <c r="CK43" s="1022"/>
      <c r="CL43" s="1023"/>
      <c r="CM43" s="1021"/>
      <c r="CN43" s="1022"/>
      <c r="CO43" s="1022"/>
      <c r="CP43" s="1022"/>
      <c r="CQ43" s="1023"/>
      <c r="CR43" s="1021"/>
      <c r="CS43" s="1022"/>
      <c r="CT43" s="1022"/>
      <c r="CU43" s="1022"/>
      <c r="CV43" s="1023"/>
      <c r="CW43" s="1021"/>
      <c r="CX43" s="1022"/>
      <c r="CY43" s="1022"/>
      <c r="CZ43" s="1022"/>
      <c r="DA43" s="1023"/>
      <c r="DB43" s="1021"/>
      <c r="DC43" s="1022"/>
      <c r="DD43" s="1022"/>
      <c r="DE43" s="1022"/>
      <c r="DF43" s="1023"/>
      <c r="DG43" s="1021"/>
      <c r="DH43" s="1022"/>
      <c r="DI43" s="1022"/>
      <c r="DJ43" s="1022"/>
      <c r="DK43" s="1023"/>
      <c r="DL43" s="1021"/>
      <c r="DM43" s="1022"/>
      <c r="DN43" s="1022"/>
      <c r="DO43" s="1022"/>
      <c r="DP43" s="1023"/>
      <c r="DQ43" s="1021"/>
      <c r="DR43" s="1022"/>
      <c r="DS43" s="1022"/>
      <c r="DT43" s="1022"/>
      <c r="DU43" s="1023"/>
      <c r="DV43" s="1024"/>
      <c r="DW43" s="1025"/>
      <c r="DX43" s="1025"/>
      <c r="DY43" s="1025"/>
      <c r="DZ43" s="1026"/>
      <c r="EA43" s="221"/>
    </row>
    <row r="44" spans="1:131" ht="26.25" customHeight="1" x14ac:dyDescent="0.15">
      <c r="A44" s="229">
        <v>17</v>
      </c>
      <c r="B44" s="1062"/>
      <c r="C44" s="1063"/>
      <c r="D44" s="1063"/>
      <c r="E44" s="1063"/>
      <c r="F44" s="1063"/>
      <c r="G44" s="1063"/>
      <c r="H44" s="1063"/>
      <c r="I44" s="1063"/>
      <c r="J44" s="1063"/>
      <c r="K44" s="1063"/>
      <c r="L44" s="1063"/>
      <c r="M44" s="1063"/>
      <c r="N44" s="1063"/>
      <c r="O44" s="1063"/>
      <c r="P44" s="1064"/>
      <c r="Q44" s="1070"/>
      <c r="R44" s="1071"/>
      <c r="S44" s="1071"/>
      <c r="T44" s="1071"/>
      <c r="U44" s="1071"/>
      <c r="V44" s="1071"/>
      <c r="W44" s="1071"/>
      <c r="X44" s="1071"/>
      <c r="Y44" s="1071"/>
      <c r="Z44" s="1071"/>
      <c r="AA44" s="1071"/>
      <c r="AB44" s="1071"/>
      <c r="AC44" s="1071"/>
      <c r="AD44" s="1071"/>
      <c r="AE44" s="1072"/>
      <c r="AF44" s="1067"/>
      <c r="AG44" s="1068"/>
      <c r="AH44" s="1068"/>
      <c r="AI44" s="1068"/>
      <c r="AJ44" s="1069"/>
      <c r="AK44" s="1012"/>
      <c r="AL44" s="1003"/>
      <c r="AM44" s="1003"/>
      <c r="AN44" s="1003"/>
      <c r="AO44" s="1003"/>
      <c r="AP44" s="1003"/>
      <c r="AQ44" s="1003"/>
      <c r="AR44" s="1003"/>
      <c r="AS44" s="1003"/>
      <c r="AT44" s="1003"/>
      <c r="AU44" s="1003"/>
      <c r="AV44" s="1003"/>
      <c r="AW44" s="1003"/>
      <c r="AX44" s="1003"/>
      <c r="AY44" s="1003"/>
      <c r="AZ44" s="1073"/>
      <c r="BA44" s="1073"/>
      <c r="BB44" s="1073"/>
      <c r="BC44" s="1073"/>
      <c r="BD44" s="1073"/>
      <c r="BE44" s="1004"/>
      <c r="BF44" s="1004"/>
      <c r="BG44" s="1004"/>
      <c r="BH44" s="1004"/>
      <c r="BI44" s="1005"/>
      <c r="BJ44" s="223"/>
      <c r="BK44" s="223"/>
      <c r="BL44" s="223"/>
      <c r="BM44" s="223"/>
      <c r="BN44" s="223"/>
      <c r="BO44" s="232"/>
      <c r="BP44" s="232"/>
      <c r="BQ44" s="229">
        <v>38</v>
      </c>
      <c r="BR44" s="230"/>
      <c r="BS44" s="1024"/>
      <c r="BT44" s="1025"/>
      <c r="BU44" s="1025"/>
      <c r="BV44" s="1025"/>
      <c r="BW44" s="1025"/>
      <c r="BX44" s="1025"/>
      <c r="BY44" s="1025"/>
      <c r="BZ44" s="1025"/>
      <c r="CA44" s="1025"/>
      <c r="CB44" s="1025"/>
      <c r="CC44" s="1025"/>
      <c r="CD44" s="1025"/>
      <c r="CE44" s="1025"/>
      <c r="CF44" s="1025"/>
      <c r="CG44" s="1046"/>
      <c r="CH44" s="1021"/>
      <c r="CI44" s="1022"/>
      <c r="CJ44" s="1022"/>
      <c r="CK44" s="1022"/>
      <c r="CL44" s="1023"/>
      <c r="CM44" s="1021"/>
      <c r="CN44" s="1022"/>
      <c r="CO44" s="1022"/>
      <c r="CP44" s="1022"/>
      <c r="CQ44" s="1023"/>
      <c r="CR44" s="1021"/>
      <c r="CS44" s="1022"/>
      <c r="CT44" s="1022"/>
      <c r="CU44" s="1022"/>
      <c r="CV44" s="1023"/>
      <c r="CW44" s="1021"/>
      <c r="CX44" s="1022"/>
      <c r="CY44" s="1022"/>
      <c r="CZ44" s="1022"/>
      <c r="DA44" s="1023"/>
      <c r="DB44" s="1021"/>
      <c r="DC44" s="1022"/>
      <c r="DD44" s="1022"/>
      <c r="DE44" s="1022"/>
      <c r="DF44" s="1023"/>
      <c r="DG44" s="1021"/>
      <c r="DH44" s="1022"/>
      <c r="DI44" s="1022"/>
      <c r="DJ44" s="1022"/>
      <c r="DK44" s="1023"/>
      <c r="DL44" s="1021"/>
      <c r="DM44" s="1022"/>
      <c r="DN44" s="1022"/>
      <c r="DO44" s="1022"/>
      <c r="DP44" s="1023"/>
      <c r="DQ44" s="1021"/>
      <c r="DR44" s="1022"/>
      <c r="DS44" s="1022"/>
      <c r="DT44" s="1022"/>
      <c r="DU44" s="1023"/>
      <c r="DV44" s="1024"/>
      <c r="DW44" s="1025"/>
      <c r="DX44" s="1025"/>
      <c r="DY44" s="1025"/>
      <c r="DZ44" s="1026"/>
      <c r="EA44" s="221"/>
    </row>
    <row r="45" spans="1:131" ht="26.25" customHeight="1" x14ac:dyDescent="0.15">
      <c r="A45" s="229">
        <v>18</v>
      </c>
      <c r="B45" s="1062"/>
      <c r="C45" s="1063"/>
      <c r="D45" s="1063"/>
      <c r="E45" s="1063"/>
      <c r="F45" s="1063"/>
      <c r="G45" s="1063"/>
      <c r="H45" s="1063"/>
      <c r="I45" s="1063"/>
      <c r="J45" s="1063"/>
      <c r="K45" s="1063"/>
      <c r="L45" s="1063"/>
      <c r="M45" s="1063"/>
      <c r="N45" s="1063"/>
      <c r="O45" s="1063"/>
      <c r="P45" s="1064"/>
      <c r="Q45" s="1070"/>
      <c r="R45" s="1071"/>
      <c r="S45" s="1071"/>
      <c r="T45" s="1071"/>
      <c r="U45" s="1071"/>
      <c r="V45" s="1071"/>
      <c r="W45" s="1071"/>
      <c r="X45" s="1071"/>
      <c r="Y45" s="1071"/>
      <c r="Z45" s="1071"/>
      <c r="AA45" s="1071"/>
      <c r="AB45" s="1071"/>
      <c r="AC45" s="1071"/>
      <c r="AD45" s="1071"/>
      <c r="AE45" s="1072"/>
      <c r="AF45" s="1067"/>
      <c r="AG45" s="1068"/>
      <c r="AH45" s="1068"/>
      <c r="AI45" s="1068"/>
      <c r="AJ45" s="1069"/>
      <c r="AK45" s="1012"/>
      <c r="AL45" s="1003"/>
      <c r="AM45" s="1003"/>
      <c r="AN45" s="1003"/>
      <c r="AO45" s="1003"/>
      <c r="AP45" s="1003"/>
      <c r="AQ45" s="1003"/>
      <c r="AR45" s="1003"/>
      <c r="AS45" s="1003"/>
      <c r="AT45" s="1003"/>
      <c r="AU45" s="1003"/>
      <c r="AV45" s="1003"/>
      <c r="AW45" s="1003"/>
      <c r="AX45" s="1003"/>
      <c r="AY45" s="1003"/>
      <c r="AZ45" s="1073"/>
      <c r="BA45" s="1073"/>
      <c r="BB45" s="1073"/>
      <c r="BC45" s="1073"/>
      <c r="BD45" s="1073"/>
      <c r="BE45" s="1004"/>
      <c r="BF45" s="1004"/>
      <c r="BG45" s="1004"/>
      <c r="BH45" s="1004"/>
      <c r="BI45" s="1005"/>
      <c r="BJ45" s="223"/>
      <c r="BK45" s="223"/>
      <c r="BL45" s="223"/>
      <c r="BM45" s="223"/>
      <c r="BN45" s="223"/>
      <c r="BO45" s="232"/>
      <c r="BP45" s="232"/>
      <c r="BQ45" s="229">
        <v>39</v>
      </c>
      <c r="BR45" s="230"/>
      <c r="BS45" s="1024"/>
      <c r="BT45" s="1025"/>
      <c r="BU45" s="1025"/>
      <c r="BV45" s="1025"/>
      <c r="BW45" s="1025"/>
      <c r="BX45" s="1025"/>
      <c r="BY45" s="1025"/>
      <c r="BZ45" s="1025"/>
      <c r="CA45" s="1025"/>
      <c r="CB45" s="1025"/>
      <c r="CC45" s="1025"/>
      <c r="CD45" s="1025"/>
      <c r="CE45" s="1025"/>
      <c r="CF45" s="1025"/>
      <c r="CG45" s="1046"/>
      <c r="CH45" s="1021"/>
      <c r="CI45" s="1022"/>
      <c r="CJ45" s="1022"/>
      <c r="CK45" s="1022"/>
      <c r="CL45" s="1023"/>
      <c r="CM45" s="1021"/>
      <c r="CN45" s="1022"/>
      <c r="CO45" s="1022"/>
      <c r="CP45" s="1022"/>
      <c r="CQ45" s="1023"/>
      <c r="CR45" s="1021"/>
      <c r="CS45" s="1022"/>
      <c r="CT45" s="1022"/>
      <c r="CU45" s="1022"/>
      <c r="CV45" s="1023"/>
      <c r="CW45" s="1021"/>
      <c r="CX45" s="1022"/>
      <c r="CY45" s="1022"/>
      <c r="CZ45" s="1022"/>
      <c r="DA45" s="1023"/>
      <c r="DB45" s="1021"/>
      <c r="DC45" s="1022"/>
      <c r="DD45" s="1022"/>
      <c r="DE45" s="1022"/>
      <c r="DF45" s="1023"/>
      <c r="DG45" s="1021"/>
      <c r="DH45" s="1022"/>
      <c r="DI45" s="1022"/>
      <c r="DJ45" s="1022"/>
      <c r="DK45" s="1023"/>
      <c r="DL45" s="1021"/>
      <c r="DM45" s="1022"/>
      <c r="DN45" s="1022"/>
      <c r="DO45" s="1022"/>
      <c r="DP45" s="1023"/>
      <c r="DQ45" s="1021"/>
      <c r="DR45" s="1022"/>
      <c r="DS45" s="1022"/>
      <c r="DT45" s="1022"/>
      <c r="DU45" s="1023"/>
      <c r="DV45" s="1024"/>
      <c r="DW45" s="1025"/>
      <c r="DX45" s="1025"/>
      <c r="DY45" s="1025"/>
      <c r="DZ45" s="1026"/>
      <c r="EA45" s="221"/>
    </row>
    <row r="46" spans="1:131" ht="26.25" customHeight="1" x14ac:dyDescent="0.15">
      <c r="A46" s="229">
        <v>19</v>
      </c>
      <c r="B46" s="1062"/>
      <c r="C46" s="1063"/>
      <c r="D46" s="1063"/>
      <c r="E46" s="1063"/>
      <c r="F46" s="1063"/>
      <c r="G46" s="1063"/>
      <c r="H46" s="1063"/>
      <c r="I46" s="1063"/>
      <c r="J46" s="1063"/>
      <c r="K46" s="1063"/>
      <c r="L46" s="1063"/>
      <c r="M46" s="1063"/>
      <c r="N46" s="1063"/>
      <c r="O46" s="1063"/>
      <c r="P46" s="1064"/>
      <c r="Q46" s="1070"/>
      <c r="R46" s="1071"/>
      <c r="S46" s="1071"/>
      <c r="T46" s="1071"/>
      <c r="U46" s="1071"/>
      <c r="V46" s="1071"/>
      <c r="W46" s="1071"/>
      <c r="X46" s="1071"/>
      <c r="Y46" s="1071"/>
      <c r="Z46" s="1071"/>
      <c r="AA46" s="1071"/>
      <c r="AB46" s="1071"/>
      <c r="AC46" s="1071"/>
      <c r="AD46" s="1071"/>
      <c r="AE46" s="1072"/>
      <c r="AF46" s="1067"/>
      <c r="AG46" s="1068"/>
      <c r="AH46" s="1068"/>
      <c r="AI46" s="1068"/>
      <c r="AJ46" s="1069"/>
      <c r="AK46" s="1012"/>
      <c r="AL46" s="1003"/>
      <c r="AM46" s="1003"/>
      <c r="AN46" s="1003"/>
      <c r="AO46" s="1003"/>
      <c r="AP46" s="1003"/>
      <c r="AQ46" s="1003"/>
      <c r="AR46" s="1003"/>
      <c r="AS46" s="1003"/>
      <c r="AT46" s="1003"/>
      <c r="AU46" s="1003"/>
      <c r="AV46" s="1003"/>
      <c r="AW46" s="1003"/>
      <c r="AX46" s="1003"/>
      <c r="AY46" s="1003"/>
      <c r="AZ46" s="1073"/>
      <c r="BA46" s="1073"/>
      <c r="BB46" s="1073"/>
      <c r="BC46" s="1073"/>
      <c r="BD46" s="1073"/>
      <c r="BE46" s="1004"/>
      <c r="BF46" s="1004"/>
      <c r="BG46" s="1004"/>
      <c r="BH46" s="1004"/>
      <c r="BI46" s="1005"/>
      <c r="BJ46" s="223"/>
      <c r="BK46" s="223"/>
      <c r="BL46" s="223"/>
      <c r="BM46" s="223"/>
      <c r="BN46" s="223"/>
      <c r="BO46" s="232"/>
      <c r="BP46" s="232"/>
      <c r="BQ46" s="229">
        <v>40</v>
      </c>
      <c r="BR46" s="230"/>
      <c r="BS46" s="1024"/>
      <c r="BT46" s="1025"/>
      <c r="BU46" s="1025"/>
      <c r="BV46" s="1025"/>
      <c r="BW46" s="1025"/>
      <c r="BX46" s="1025"/>
      <c r="BY46" s="1025"/>
      <c r="BZ46" s="1025"/>
      <c r="CA46" s="1025"/>
      <c r="CB46" s="1025"/>
      <c r="CC46" s="1025"/>
      <c r="CD46" s="1025"/>
      <c r="CE46" s="1025"/>
      <c r="CF46" s="1025"/>
      <c r="CG46" s="1046"/>
      <c r="CH46" s="1021"/>
      <c r="CI46" s="1022"/>
      <c r="CJ46" s="1022"/>
      <c r="CK46" s="1022"/>
      <c r="CL46" s="1023"/>
      <c r="CM46" s="1021"/>
      <c r="CN46" s="1022"/>
      <c r="CO46" s="1022"/>
      <c r="CP46" s="1022"/>
      <c r="CQ46" s="1023"/>
      <c r="CR46" s="1021"/>
      <c r="CS46" s="1022"/>
      <c r="CT46" s="1022"/>
      <c r="CU46" s="1022"/>
      <c r="CV46" s="1023"/>
      <c r="CW46" s="1021"/>
      <c r="CX46" s="1022"/>
      <c r="CY46" s="1022"/>
      <c r="CZ46" s="1022"/>
      <c r="DA46" s="1023"/>
      <c r="DB46" s="1021"/>
      <c r="DC46" s="1022"/>
      <c r="DD46" s="1022"/>
      <c r="DE46" s="1022"/>
      <c r="DF46" s="1023"/>
      <c r="DG46" s="1021"/>
      <c r="DH46" s="1022"/>
      <c r="DI46" s="1022"/>
      <c r="DJ46" s="1022"/>
      <c r="DK46" s="1023"/>
      <c r="DL46" s="1021"/>
      <c r="DM46" s="1022"/>
      <c r="DN46" s="1022"/>
      <c r="DO46" s="1022"/>
      <c r="DP46" s="1023"/>
      <c r="DQ46" s="1021"/>
      <c r="DR46" s="1022"/>
      <c r="DS46" s="1022"/>
      <c r="DT46" s="1022"/>
      <c r="DU46" s="1023"/>
      <c r="DV46" s="1024"/>
      <c r="DW46" s="1025"/>
      <c r="DX46" s="1025"/>
      <c r="DY46" s="1025"/>
      <c r="DZ46" s="1026"/>
      <c r="EA46" s="221"/>
    </row>
    <row r="47" spans="1:131" ht="26.25" customHeight="1" x14ac:dyDescent="0.15">
      <c r="A47" s="229">
        <v>20</v>
      </c>
      <c r="B47" s="1062"/>
      <c r="C47" s="1063"/>
      <c r="D47" s="1063"/>
      <c r="E47" s="1063"/>
      <c r="F47" s="1063"/>
      <c r="G47" s="1063"/>
      <c r="H47" s="1063"/>
      <c r="I47" s="1063"/>
      <c r="J47" s="1063"/>
      <c r="K47" s="1063"/>
      <c r="L47" s="1063"/>
      <c r="M47" s="1063"/>
      <c r="N47" s="1063"/>
      <c r="O47" s="1063"/>
      <c r="P47" s="1064"/>
      <c r="Q47" s="1070"/>
      <c r="R47" s="1071"/>
      <c r="S47" s="1071"/>
      <c r="T47" s="1071"/>
      <c r="U47" s="1071"/>
      <c r="V47" s="1071"/>
      <c r="W47" s="1071"/>
      <c r="X47" s="1071"/>
      <c r="Y47" s="1071"/>
      <c r="Z47" s="1071"/>
      <c r="AA47" s="1071"/>
      <c r="AB47" s="1071"/>
      <c r="AC47" s="1071"/>
      <c r="AD47" s="1071"/>
      <c r="AE47" s="1072"/>
      <c r="AF47" s="1067"/>
      <c r="AG47" s="1068"/>
      <c r="AH47" s="1068"/>
      <c r="AI47" s="1068"/>
      <c r="AJ47" s="1069"/>
      <c r="AK47" s="1012"/>
      <c r="AL47" s="1003"/>
      <c r="AM47" s="1003"/>
      <c r="AN47" s="1003"/>
      <c r="AO47" s="1003"/>
      <c r="AP47" s="1003"/>
      <c r="AQ47" s="1003"/>
      <c r="AR47" s="1003"/>
      <c r="AS47" s="1003"/>
      <c r="AT47" s="1003"/>
      <c r="AU47" s="1003"/>
      <c r="AV47" s="1003"/>
      <c r="AW47" s="1003"/>
      <c r="AX47" s="1003"/>
      <c r="AY47" s="1003"/>
      <c r="AZ47" s="1073"/>
      <c r="BA47" s="1073"/>
      <c r="BB47" s="1073"/>
      <c r="BC47" s="1073"/>
      <c r="BD47" s="1073"/>
      <c r="BE47" s="1004"/>
      <c r="BF47" s="1004"/>
      <c r="BG47" s="1004"/>
      <c r="BH47" s="1004"/>
      <c r="BI47" s="1005"/>
      <c r="BJ47" s="223"/>
      <c r="BK47" s="223"/>
      <c r="BL47" s="223"/>
      <c r="BM47" s="223"/>
      <c r="BN47" s="223"/>
      <c r="BO47" s="232"/>
      <c r="BP47" s="232"/>
      <c r="BQ47" s="229">
        <v>41</v>
      </c>
      <c r="BR47" s="230"/>
      <c r="BS47" s="1024"/>
      <c r="BT47" s="1025"/>
      <c r="BU47" s="1025"/>
      <c r="BV47" s="1025"/>
      <c r="BW47" s="1025"/>
      <c r="BX47" s="1025"/>
      <c r="BY47" s="1025"/>
      <c r="BZ47" s="1025"/>
      <c r="CA47" s="1025"/>
      <c r="CB47" s="1025"/>
      <c r="CC47" s="1025"/>
      <c r="CD47" s="1025"/>
      <c r="CE47" s="1025"/>
      <c r="CF47" s="1025"/>
      <c r="CG47" s="1046"/>
      <c r="CH47" s="1021"/>
      <c r="CI47" s="1022"/>
      <c r="CJ47" s="1022"/>
      <c r="CK47" s="1022"/>
      <c r="CL47" s="1023"/>
      <c r="CM47" s="1021"/>
      <c r="CN47" s="1022"/>
      <c r="CO47" s="1022"/>
      <c r="CP47" s="1022"/>
      <c r="CQ47" s="1023"/>
      <c r="CR47" s="1021"/>
      <c r="CS47" s="1022"/>
      <c r="CT47" s="1022"/>
      <c r="CU47" s="1022"/>
      <c r="CV47" s="1023"/>
      <c r="CW47" s="1021"/>
      <c r="CX47" s="1022"/>
      <c r="CY47" s="1022"/>
      <c r="CZ47" s="1022"/>
      <c r="DA47" s="1023"/>
      <c r="DB47" s="1021"/>
      <c r="DC47" s="1022"/>
      <c r="DD47" s="1022"/>
      <c r="DE47" s="1022"/>
      <c r="DF47" s="1023"/>
      <c r="DG47" s="1021"/>
      <c r="DH47" s="1022"/>
      <c r="DI47" s="1022"/>
      <c r="DJ47" s="1022"/>
      <c r="DK47" s="1023"/>
      <c r="DL47" s="1021"/>
      <c r="DM47" s="1022"/>
      <c r="DN47" s="1022"/>
      <c r="DO47" s="1022"/>
      <c r="DP47" s="1023"/>
      <c r="DQ47" s="1021"/>
      <c r="DR47" s="1022"/>
      <c r="DS47" s="1022"/>
      <c r="DT47" s="1022"/>
      <c r="DU47" s="1023"/>
      <c r="DV47" s="1024"/>
      <c r="DW47" s="1025"/>
      <c r="DX47" s="1025"/>
      <c r="DY47" s="1025"/>
      <c r="DZ47" s="1026"/>
      <c r="EA47" s="221"/>
    </row>
    <row r="48" spans="1:131" ht="26.25" customHeight="1" x14ac:dyDescent="0.15">
      <c r="A48" s="229">
        <v>21</v>
      </c>
      <c r="B48" s="1062"/>
      <c r="C48" s="1063"/>
      <c r="D48" s="1063"/>
      <c r="E48" s="1063"/>
      <c r="F48" s="1063"/>
      <c r="G48" s="1063"/>
      <c r="H48" s="1063"/>
      <c r="I48" s="1063"/>
      <c r="J48" s="1063"/>
      <c r="K48" s="1063"/>
      <c r="L48" s="1063"/>
      <c r="M48" s="1063"/>
      <c r="N48" s="1063"/>
      <c r="O48" s="1063"/>
      <c r="P48" s="1064"/>
      <c r="Q48" s="1070"/>
      <c r="R48" s="1071"/>
      <c r="S48" s="1071"/>
      <c r="T48" s="1071"/>
      <c r="U48" s="1071"/>
      <c r="V48" s="1071"/>
      <c r="W48" s="1071"/>
      <c r="X48" s="1071"/>
      <c r="Y48" s="1071"/>
      <c r="Z48" s="1071"/>
      <c r="AA48" s="1071"/>
      <c r="AB48" s="1071"/>
      <c r="AC48" s="1071"/>
      <c r="AD48" s="1071"/>
      <c r="AE48" s="1072"/>
      <c r="AF48" s="1067"/>
      <c r="AG48" s="1068"/>
      <c r="AH48" s="1068"/>
      <c r="AI48" s="1068"/>
      <c r="AJ48" s="1069"/>
      <c r="AK48" s="1012"/>
      <c r="AL48" s="1003"/>
      <c r="AM48" s="1003"/>
      <c r="AN48" s="1003"/>
      <c r="AO48" s="1003"/>
      <c r="AP48" s="1003"/>
      <c r="AQ48" s="1003"/>
      <c r="AR48" s="1003"/>
      <c r="AS48" s="1003"/>
      <c r="AT48" s="1003"/>
      <c r="AU48" s="1003"/>
      <c r="AV48" s="1003"/>
      <c r="AW48" s="1003"/>
      <c r="AX48" s="1003"/>
      <c r="AY48" s="1003"/>
      <c r="AZ48" s="1073"/>
      <c r="BA48" s="1073"/>
      <c r="BB48" s="1073"/>
      <c r="BC48" s="1073"/>
      <c r="BD48" s="1073"/>
      <c r="BE48" s="1004"/>
      <c r="BF48" s="1004"/>
      <c r="BG48" s="1004"/>
      <c r="BH48" s="1004"/>
      <c r="BI48" s="1005"/>
      <c r="BJ48" s="223"/>
      <c r="BK48" s="223"/>
      <c r="BL48" s="223"/>
      <c r="BM48" s="223"/>
      <c r="BN48" s="223"/>
      <c r="BO48" s="232"/>
      <c r="BP48" s="232"/>
      <c r="BQ48" s="229">
        <v>42</v>
      </c>
      <c r="BR48" s="230"/>
      <c r="BS48" s="1024"/>
      <c r="BT48" s="1025"/>
      <c r="BU48" s="1025"/>
      <c r="BV48" s="1025"/>
      <c r="BW48" s="1025"/>
      <c r="BX48" s="1025"/>
      <c r="BY48" s="1025"/>
      <c r="BZ48" s="1025"/>
      <c r="CA48" s="1025"/>
      <c r="CB48" s="1025"/>
      <c r="CC48" s="1025"/>
      <c r="CD48" s="1025"/>
      <c r="CE48" s="1025"/>
      <c r="CF48" s="1025"/>
      <c r="CG48" s="1046"/>
      <c r="CH48" s="1021"/>
      <c r="CI48" s="1022"/>
      <c r="CJ48" s="1022"/>
      <c r="CK48" s="1022"/>
      <c r="CL48" s="1023"/>
      <c r="CM48" s="1021"/>
      <c r="CN48" s="1022"/>
      <c r="CO48" s="1022"/>
      <c r="CP48" s="1022"/>
      <c r="CQ48" s="1023"/>
      <c r="CR48" s="1021"/>
      <c r="CS48" s="1022"/>
      <c r="CT48" s="1022"/>
      <c r="CU48" s="1022"/>
      <c r="CV48" s="1023"/>
      <c r="CW48" s="1021"/>
      <c r="CX48" s="1022"/>
      <c r="CY48" s="1022"/>
      <c r="CZ48" s="1022"/>
      <c r="DA48" s="1023"/>
      <c r="DB48" s="1021"/>
      <c r="DC48" s="1022"/>
      <c r="DD48" s="1022"/>
      <c r="DE48" s="1022"/>
      <c r="DF48" s="1023"/>
      <c r="DG48" s="1021"/>
      <c r="DH48" s="1022"/>
      <c r="DI48" s="1022"/>
      <c r="DJ48" s="1022"/>
      <c r="DK48" s="1023"/>
      <c r="DL48" s="1021"/>
      <c r="DM48" s="1022"/>
      <c r="DN48" s="1022"/>
      <c r="DO48" s="1022"/>
      <c r="DP48" s="1023"/>
      <c r="DQ48" s="1021"/>
      <c r="DR48" s="1022"/>
      <c r="DS48" s="1022"/>
      <c r="DT48" s="1022"/>
      <c r="DU48" s="1023"/>
      <c r="DV48" s="1024"/>
      <c r="DW48" s="1025"/>
      <c r="DX48" s="1025"/>
      <c r="DY48" s="1025"/>
      <c r="DZ48" s="1026"/>
      <c r="EA48" s="221"/>
    </row>
    <row r="49" spans="1:131" ht="26.25" customHeight="1" x14ac:dyDescent="0.15">
      <c r="A49" s="229">
        <v>22</v>
      </c>
      <c r="B49" s="1062"/>
      <c r="C49" s="1063"/>
      <c r="D49" s="1063"/>
      <c r="E49" s="1063"/>
      <c r="F49" s="1063"/>
      <c r="G49" s="1063"/>
      <c r="H49" s="1063"/>
      <c r="I49" s="1063"/>
      <c r="J49" s="1063"/>
      <c r="K49" s="1063"/>
      <c r="L49" s="1063"/>
      <c r="M49" s="1063"/>
      <c r="N49" s="1063"/>
      <c r="O49" s="1063"/>
      <c r="P49" s="1064"/>
      <c r="Q49" s="1070"/>
      <c r="R49" s="1071"/>
      <c r="S49" s="1071"/>
      <c r="T49" s="1071"/>
      <c r="U49" s="1071"/>
      <c r="V49" s="1071"/>
      <c r="W49" s="1071"/>
      <c r="X49" s="1071"/>
      <c r="Y49" s="1071"/>
      <c r="Z49" s="1071"/>
      <c r="AA49" s="1071"/>
      <c r="AB49" s="1071"/>
      <c r="AC49" s="1071"/>
      <c r="AD49" s="1071"/>
      <c r="AE49" s="1072"/>
      <c r="AF49" s="1067"/>
      <c r="AG49" s="1068"/>
      <c r="AH49" s="1068"/>
      <c r="AI49" s="1068"/>
      <c r="AJ49" s="1069"/>
      <c r="AK49" s="1012"/>
      <c r="AL49" s="1003"/>
      <c r="AM49" s="1003"/>
      <c r="AN49" s="1003"/>
      <c r="AO49" s="1003"/>
      <c r="AP49" s="1003"/>
      <c r="AQ49" s="1003"/>
      <c r="AR49" s="1003"/>
      <c r="AS49" s="1003"/>
      <c r="AT49" s="1003"/>
      <c r="AU49" s="1003"/>
      <c r="AV49" s="1003"/>
      <c r="AW49" s="1003"/>
      <c r="AX49" s="1003"/>
      <c r="AY49" s="1003"/>
      <c r="AZ49" s="1073"/>
      <c r="BA49" s="1073"/>
      <c r="BB49" s="1073"/>
      <c r="BC49" s="1073"/>
      <c r="BD49" s="1073"/>
      <c r="BE49" s="1004"/>
      <c r="BF49" s="1004"/>
      <c r="BG49" s="1004"/>
      <c r="BH49" s="1004"/>
      <c r="BI49" s="1005"/>
      <c r="BJ49" s="223"/>
      <c r="BK49" s="223"/>
      <c r="BL49" s="223"/>
      <c r="BM49" s="223"/>
      <c r="BN49" s="223"/>
      <c r="BO49" s="232"/>
      <c r="BP49" s="232"/>
      <c r="BQ49" s="229">
        <v>43</v>
      </c>
      <c r="BR49" s="230"/>
      <c r="BS49" s="1024"/>
      <c r="BT49" s="1025"/>
      <c r="BU49" s="1025"/>
      <c r="BV49" s="1025"/>
      <c r="BW49" s="1025"/>
      <c r="BX49" s="1025"/>
      <c r="BY49" s="1025"/>
      <c r="BZ49" s="1025"/>
      <c r="CA49" s="1025"/>
      <c r="CB49" s="1025"/>
      <c r="CC49" s="1025"/>
      <c r="CD49" s="1025"/>
      <c r="CE49" s="1025"/>
      <c r="CF49" s="1025"/>
      <c r="CG49" s="1046"/>
      <c r="CH49" s="1021"/>
      <c r="CI49" s="1022"/>
      <c r="CJ49" s="1022"/>
      <c r="CK49" s="1022"/>
      <c r="CL49" s="1023"/>
      <c r="CM49" s="1021"/>
      <c r="CN49" s="1022"/>
      <c r="CO49" s="1022"/>
      <c r="CP49" s="1022"/>
      <c r="CQ49" s="1023"/>
      <c r="CR49" s="1021"/>
      <c r="CS49" s="1022"/>
      <c r="CT49" s="1022"/>
      <c r="CU49" s="1022"/>
      <c r="CV49" s="1023"/>
      <c r="CW49" s="1021"/>
      <c r="CX49" s="1022"/>
      <c r="CY49" s="1022"/>
      <c r="CZ49" s="1022"/>
      <c r="DA49" s="1023"/>
      <c r="DB49" s="1021"/>
      <c r="DC49" s="1022"/>
      <c r="DD49" s="1022"/>
      <c r="DE49" s="1022"/>
      <c r="DF49" s="1023"/>
      <c r="DG49" s="1021"/>
      <c r="DH49" s="1022"/>
      <c r="DI49" s="1022"/>
      <c r="DJ49" s="1022"/>
      <c r="DK49" s="1023"/>
      <c r="DL49" s="1021"/>
      <c r="DM49" s="1022"/>
      <c r="DN49" s="1022"/>
      <c r="DO49" s="1022"/>
      <c r="DP49" s="1023"/>
      <c r="DQ49" s="1021"/>
      <c r="DR49" s="1022"/>
      <c r="DS49" s="1022"/>
      <c r="DT49" s="1022"/>
      <c r="DU49" s="1023"/>
      <c r="DV49" s="1024"/>
      <c r="DW49" s="1025"/>
      <c r="DX49" s="1025"/>
      <c r="DY49" s="1025"/>
      <c r="DZ49" s="1026"/>
      <c r="EA49" s="221"/>
    </row>
    <row r="50" spans="1:131" ht="26.25" customHeight="1" x14ac:dyDescent="0.15">
      <c r="A50" s="229">
        <v>23</v>
      </c>
      <c r="B50" s="1062"/>
      <c r="C50" s="1063"/>
      <c r="D50" s="1063"/>
      <c r="E50" s="1063"/>
      <c r="F50" s="1063"/>
      <c r="G50" s="1063"/>
      <c r="H50" s="1063"/>
      <c r="I50" s="1063"/>
      <c r="J50" s="1063"/>
      <c r="K50" s="1063"/>
      <c r="L50" s="1063"/>
      <c r="M50" s="1063"/>
      <c r="N50" s="1063"/>
      <c r="O50" s="1063"/>
      <c r="P50" s="1064"/>
      <c r="Q50" s="1065"/>
      <c r="R50" s="1057"/>
      <c r="S50" s="1057"/>
      <c r="T50" s="1057"/>
      <c r="U50" s="1057"/>
      <c r="V50" s="1057"/>
      <c r="W50" s="1057"/>
      <c r="X50" s="1057"/>
      <c r="Y50" s="1057"/>
      <c r="Z50" s="1057"/>
      <c r="AA50" s="1057"/>
      <c r="AB50" s="1057"/>
      <c r="AC50" s="1057"/>
      <c r="AD50" s="1057"/>
      <c r="AE50" s="1066"/>
      <c r="AF50" s="1067"/>
      <c r="AG50" s="1068"/>
      <c r="AH50" s="1068"/>
      <c r="AI50" s="1068"/>
      <c r="AJ50" s="1069"/>
      <c r="AK50" s="1056"/>
      <c r="AL50" s="1057"/>
      <c r="AM50" s="1057"/>
      <c r="AN50" s="1057"/>
      <c r="AO50" s="1057"/>
      <c r="AP50" s="1057"/>
      <c r="AQ50" s="1057"/>
      <c r="AR50" s="1057"/>
      <c r="AS50" s="1057"/>
      <c r="AT50" s="1057"/>
      <c r="AU50" s="1057"/>
      <c r="AV50" s="1057"/>
      <c r="AW50" s="1057"/>
      <c r="AX50" s="1057"/>
      <c r="AY50" s="1057"/>
      <c r="AZ50" s="1058"/>
      <c r="BA50" s="1058"/>
      <c r="BB50" s="1058"/>
      <c r="BC50" s="1058"/>
      <c r="BD50" s="1058"/>
      <c r="BE50" s="1004"/>
      <c r="BF50" s="1004"/>
      <c r="BG50" s="1004"/>
      <c r="BH50" s="1004"/>
      <c r="BI50" s="1005"/>
      <c r="BJ50" s="223"/>
      <c r="BK50" s="223"/>
      <c r="BL50" s="223"/>
      <c r="BM50" s="223"/>
      <c r="BN50" s="223"/>
      <c r="BO50" s="232"/>
      <c r="BP50" s="232"/>
      <c r="BQ50" s="229">
        <v>44</v>
      </c>
      <c r="BR50" s="230"/>
      <c r="BS50" s="1024"/>
      <c r="BT50" s="1025"/>
      <c r="BU50" s="1025"/>
      <c r="BV50" s="1025"/>
      <c r="BW50" s="1025"/>
      <c r="BX50" s="1025"/>
      <c r="BY50" s="1025"/>
      <c r="BZ50" s="1025"/>
      <c r="CA50" s="1025"/>
      <c r="CB50" s="1025"/>
      <c r="CC50" s="1025"/>
      <c r="CD50" s="1025"/>
      <c r="CE50" s="1025"/>
      <c r="CF50" s="1025"/>
      <c r="CG50" s="1046"/>
      <c r="CH50" s="1021"/>
      <c r="CI50" s="1022"/>
      <c r="CJ50" s="1022"/>
      <c r="CK50" s="1022"/>
      <c r="CL50" s="1023"/>
      <c r="CM50" s="1021"/>
      <c r="CN50" s="1022"/>
      <c r="CO50" s="1022"/>
      <c r="CP50" s="1022"/>
      <c r="CQ50" s="1023"/>
      <c r="CR50" s="1021"/>
      <c r="CS50" s="1022"/>
      <c r="CT50" s="1022"/>
      <c r="CU50" s="1022"/>
      <c r="CV50" s="1023"/>
      <c r="CW50" s="1021"/>
      <c r="CX50" s="1022"/>
      <c r="CY50" s="1022"/>
      <c r="CZ50" s="1022"/>
      <c r="DA50" s="1023"/>
      <c r="DB50" s="1021"/>
      <c r="DC50" s="1022"/>
      <c r="DD50" s="1022"/>
      <c r="DE50" s="1022"/>
      <c r="DF50" s="1023"/>
      <c r="DG50" s="1021"/>
      <c r="DH50" s="1022"/>
      <c r="DI50" s="1022"/>
      <c r="DJ50" s="1022"/>
      <c r="DK50" s="1023"/>
      <c r="DL50" s="1021"/>
      <c r="DM50" s="1022"/>
      <c r="DN50" s="1022"/>
      <c r="DO50" s="1022"/>
      <c r="DP50" s="1023"/>
      <c r="DQ50" s="1021"/>
      <c r="DR50" s="1022"/>
      <c r="DS50" s="1022"/>
      <c r="DT50" s="1022"/>
      <c r="DU50" s="1023"/>
      <c r="DV50" s="1024"/>
      <c r="DW50" s="1025"/>
      <c r="DX50" s="1025"/>
      <c r="DY50" s="1025"/>
      <c r="DZ50" s="1026"/>
      <c r="EA50" s="221"/>
    </row>
    <row r="51" spans="1:131" ht="26.25" customHeight="1" x14ac:dyDescent="0.15">
      <c r="A51" s="229">
        <v>24</v>
      </c>
      <c r="B51" s="1062"/>
      <c r="C51" s="1063"/>
      <c r="D51" s="1063"/>
      <c r="E51" s="1063"/>
      <c r="F51" s="1063"/>
      <c r="G51" s="1063"/>
      <c r="H51" s="1063"/>
      <c r="I51" s="1063"/>
      <c r="J51" s="1063"/>
      <c r="K51" s="1063"/>
      <c r="L51" s="1063"/>
      <c r="M51" s="1063"/>
      <c r="N51" s="1063"/>
      <c r="O51" s="1063"/>
      <c r="P51" s="1064"/>
      <c r="Q51" s="1065"/>
      <c r="R51" s="1057"/>
      <c r="S51" s="1057"/>
      <c r="T51" s="1057"/>
      <c r="U51" s="1057"/>
      <c r="V51" s="1057"/>
      <c r="W51" s="1057"/>
      <c r="X51" s="1057"/>
      <c r="Y51" s="1057"/>
      <c r="Z51" s="1057"/>
      <c r="AA51" s="1057"/>
      <c r="AB51" s="1057"/>
      <c r="AC51" s="1057"/>
      <c r="AD51" s="1057"/>
      <c r="AE51" s="1066"/>
      <c r="AF51" s="1067"/>
      <c r="AG51" s="1068"/>
      <c r="AH51" s="1068"/>
      <c r="AI51" s="1068"/>
      <c r="AJ51" s="1069"/>
      <c r="AK51" s="1056"/>
      <c r="AL51" s="1057"/>
      <c r="AM51" s="1057"/>
      <c r="AN51" s="1057"/>
      <c r="AO51" s="1057"/>
      <c r="AP51" s="1057"/>
      <c r="AQ51" s="1057"/>
      <c r="AR51" s="1057"/>
      <c r="AS51" s="1057"/>
      <c r="AT51" s="1057"/>
      <c r="AU51" s="1057"/>
      <c r="AV51" s="1057"/>
      <c r="AW51" s="1057"/>
      <c r="AX51" s="1057"/>
      <c r="AY51" s="1057"/>
      <c r="AZ51" s="1058"/>
      <c r="BA51" s="1058"/>
      <c r="BB51" s="1058"/>
      <c r="BC51" s="1058"/>
      <c r="BD51" s="1058"/>
      <c r="BE51" s="1004"/>
      <c r="BF51" s="1004"/>
      <c r="BG51" s="1004"/>
      <c r="BH51" s="1004"/>
      <c r="BI51" s="1005"/>
      <c r="BJ51" s="223"/>
      <c r="BK51" s="223"/>
      <c r="BL51" s="223"/>
      <c r="BM51" s="223"/>
      <c r="BN51" s="223"/>
      <c r="BO51" s="232"/>
      <c r="BP51" s="232"/>
      <c r="BQ51" s="229">
        <v>45</v>
      </c>
      <c r="BR51" s="230"/>
      <c r="BS51" s="1024"/>
      <c r="BT51" s="1025"/>
      <c r="BU51" s="1025"/>
      <c r="BV51" s="1025"/>
      <c r="BW51" s="1025"/>
      <c r="BX51" s="1025"/>
      <c r="BY51" s="1025"/>
      <c r="BZ51" s="1025"/>
      <c r="CA51" s="1025"/>
      <c r="CB51" s="1025"/>
      <c r="CC51" s="1025"/>
      <c r="CD51" s="1025"/>
      <c r="CE51" s="1025"/>
      <c r="CF51" s="1025"/>
      <c r="CG51" s="1046"/>
      <c r="CH51" s="1021"/>
      <c r="CI51" s="1022"/>
      <c r="CJ51" s="1022"/>
      <c r="CK51" s="1022"/>
      <c r="CL51" s="1023"/>
      <c r="CM51" s="1021"/>
      <c r="CN51" s="1022"/>
      <c r="CO51" s="1022"/>
      <c r="CP51" s="1022"/>
      <c r="CQ51" s="1023"/>
      <c r="CR51" s="1021"/>
      <c r="CS51" s="1022"/>
      <c r="CT51" s="1022"/>
      <c r="CU51" s="1022"/>
      <c r="CV51" s="1023"/>
      <c r="CW51" s="1021"/>
      <c r="CX51" s="1022"/>
      <c r="CY51" s="1022"/>
      <c r="CZ51" s="1022"/>
      <c r="DA51" s="1023"/>
      <c r="DB51" s="1021"/>
      <c r="DC51" s="1022"/>
      <c r="DD51" s="1022"/>
      <c r="DE51" s="1022"/>
      <c r="DF51" s="1023"/>
      <c r="DG51" s="1021"/>
      <c r="DH51" s="1022"/>
      <c r="DI51" s="1022"/>
      <c r="DJ51" s="1022"/>
      <c r="DK51" s="1023"/>
      <c r="DL51" s="1021"/>
      <c r="DM51" s="1022"/>
      <c r="DN51" s="1022"/>
      <c r="DO51" s="1022"/>
      <c r="DP51" s="1023"/>
      <c r="DQ51" s="1021"/>
      <c r="DR51" s="1022"/>
      <c r="DS51" s="1022"/>
      <c r="DT51" s="1022"/>
      <c r="DU51" s="1023"/>
      <c r="DV51" s="1024"/>
      <c r="DW51" s="1025"/>
      <c r="DX51" s="1025"/>
      <c r="DY51" s="1025"/>
      <c r="DZ51" s="1026"/>
      <c r="EA51" s="221"/>
    </row>
    <row r="52" spans="1:131" ht="26.25" customHeight="1" x14ac:dyDescent="0.15">
      <c r="A52" s="229">
        <v>25</v>
      </c>
      <c r="B52" s="1062"/>
      <c r="C52" s="1063"/>
      <c r="D52" s="1063"/>
      <c r="E52" s="1063"/>
      <c r="F52" s="1063"/>
      <c r="G52" s="1063"/>
      <c r="H52" s="1063"/>
      <c r="I52" s="1063"/>
      <c r="J52" s="1063"/>
      <c r="K52" s="1063"/>
      <c r="L52" s="1063"/>
      <c r="M52" s="1063"/>
      <c r="N52" s="1063"/>
      <c r="O52" s="1063"/>
      <c r="P52" s="1064"/>
      <c r="Q52" s="1065"/>
      <c r="R52" s="1057"/>
      <c r="S52" s="1057"/>
      <c r="T52" s="1057"/>
      <c r="U52" s="1057"/>
      <c r="V52" s="1057"/>
      <c r="W52" s="1057"/>
      <c r="X52" s="1057"/>
      <c r="Y52" s="1057"/>
      <c r="Z52" s="1057"/>
      <c r="AA52" s="1057"/>
      <c r="AB52" s="1057"/>
      <c r="AC52" s="1057"/>
      <c r="AD52" s="1057"/>
      <c r="AE52" s="1066"/>
      <c r="AF52" s="1067"/>
      <c r="AG52" s="1068"/>
      <c r="AH52" s="1068"/>
      <c r="AI52" s="1068"/>
      <c r="AJ52" s="1069"/>
      <c r="AK52" s="1056"/>
      <c r="AL52" s="1057"/>
      <c r="AM52" s="1057"/>
      <c r="AN52" s="1057"/>
      <c r="AO52" s="1057"/>
      <c r="AP52" s="1057"/>
      <c r="AQ52" s="1057"/>
      <c r="AR52" s="1057"/>
      <c r="AS52" s="1057"/>
      <c r="AT52" s="1057"/>
      <c r="AU52" s="1057"/>
      <c r="AV52" s="1057"/>
      <c r="AW52" s="1057"/>
      <c r="AX52" s="1057"/>
      <c r="AY52" s="1057"/>
      <c r="AZ52" s="1058"/>
      <c r="BA52" s="1058"/>
      <c r="BB52" s="1058"/>
      <c r="BC52" s="1058"/>
      <c r="BD52" s="1058"/>
      <c r="BE52" s="1004"/>
      <c r="BF52" s="1004"/>
      <c r="BG52" s="1004"/>
      <c r="BH52" s="1004"/>
      <c r="BI52" s="1005"/>
      <c r="BJ52" s="223"/>
      <c r="BK52" s="223"/>
      <c r="BL52" s="223"/>
      <c r="BM52" s="223"/>
      <c r="BN52" s="223"/>
      <c r="BO52" s="232"/>
      <c r="BP52" s="232"/>
      <c r="BQ52" s="229">
        <v>46</v>
      </c>
      <c r="BR52" s="230"/>
      <c r="BS52" s="1024"/>
      <c r="BT52" s="1025"/>
      <c r="BU52" s="1025"/>
      <c r="BV52" s="1025"/>
      <c r="BW52" s="1025"/>
      <c r="BX52" s="1025"/>
      <c r="BY52" s="1025"/>
      <c r="BZ52" s="1025"/>
      <c r="CA52" s="1025"/>
      <c r="CB52" s="1025"/>
      <c r="CC52" s="1025"/>
      <c r="CD52" s="1025"/>
      <c r="CE52" s="1025"/>
      <c r="CF52" s="1025"/>
      <c r="CG52" s="1046"/>
      <c r="CH52" s="1021"/>
      <c r="CI52" s="1022"/>
      <c r="CJ52" s="1022"/>
      <c r="CK52" s="1022"/>
      <c r="CL52" s="1023"/>
      <c r="CM52" s="1021"/>
      <c r="CN52" s="1022"/>
      <c r="CO52" s="1022"/>
      <c r="CP52" s="1022"/>
      <c r="CQ52" s="1023"/>
      <c r="CR52" s="1021"/>
      <c r="CS52" s="1022"/>
      <c r="CT52" s="1022"/>
      <c r="CU52" s="1022"/>
      <c r="CV52" s="1023"/>
      <c r="CW52" s="1021"/>
      <c r="CX52" s="1022"/>
      <c r="CY52" s="1022"/>
      <c r="CZ52" s="1022"/>
      <c r="DA52" s="1023"/>
      <c r="DB52" s="1021"/>
      <c r="DC52" s="1022"/>
      <c r="DD52" s="1022"/>
      <c r="DE52" s="1022"/>
      <c r="DF52" s="1023"/>
      <c r="DG52" s="1021"/>
      <c r="DH52" s="1022"/>
      <c r="DI52" s="1022"/>
      <c r="DJ52" s="1022"/>
      <c r="DK52" s="1023"/>
      <c r="DL52" s="1021"/>
      <c r="DM52" s="1022"/>
      <c r="DN52" s="1022"/>
      <c r="DO52" s="1022"/>
      <c r="DP52" s="1023"/>
      <c r="DQ52" s="1021"/>
      <c r="DR52" s="1022"/>
      <c r="DS52" s="1022"/>
      <c r="DT52" s="1022"/>
      <c r="DU52" s="1023"/>
      <c r="DV52" s="1024"/>
      <c r="DW52" s="1025"/>
      <c r="DX52" s="1025"/>
      <c r="DY52" s="1025"/>
      <c r="DZ52" s="1026"/>
      <c r="EA52" s="221"/>
    </row>
    <row r="53" spans="1:131" ht="26.25" customHeight="1" x14ac:dyDescent="0.15">
      <c r="A53" s="229">
        <v>26</v>
      </c>
      <c r="B53" s="1062"/>
      <c r="C53" s="1063"/>
      <c r="D53" s="1063"/>
      <c r="E53" s="1063"/>
      <c r="F53" s="1063"/>
      <c r="G53" s="1063"/>
      <c r="H53" s="1063"/>
      <c r="I53" s="1063"/>
      <c r="J53" s="1063"/>
      <c r="K53" s="1063"/>
      <c r="L53" s="1063"/>
      <c r="M53" s="1063"/>
      <c r="N53" s="1063"/>
      <c r="O53" s="1063"/>
      <c r="P53" s="1064"/>
      <c r="Q53" s="1065"/>
      <c r="R53" s="1057"/>
      <c r="S53" s="1057"/>
      <c r="T53" s="1057"/>
      <c r="U53" s="1057"/>
      <c r="V53" s="1057"/>
      <c r="W53" s="1057"/>
      <c r="X53" s="1057"/>
      <c r="Y53" s="1057"/>
      <c r="Z53" s="1057"/>
      <c r="AA53" s="1057"/>
      <c r="AB53" s="1057"/>
      <c r="AC53" s="1057"/>
      <c r="AD53" s="1057"/>
      <c r="AE53" s="1066"/>
      <c r="AF53" s="1067"/>
      <c r="AG53" s="1068"/>
      <c r="AH53" s="1068"/>
      <c r="AI53" s="1068"/>
      <c r="AJ53" s="1069"/>
      <c r="AK53" s="1056"/>
      <c r="AL53" s="1057"/>
      <c r="AM53" s="1057"/>
      <c r="AN53" s="1057"/>
      <c r="AO53" s="1057"/>
      <c r="AP53" s="1057"/>
      <c r="AQ53" s="1057"/>
      <c r="AR53" s="1057"/>
      <c r="AS53" s="1057"/>
      <c r="AT53" s="1057"/>
      <c r="AU53" s="1057"/>
      <c r="AV53" s="1057"/>
      <c r="AW53" s="1057"/>
      <c r="AX53" s="1057"/>
      <c r="AY53" s="1057"/>
      <c r="AZ53" s="1058"/>
      <c r="BA53" s="1058"/>
      <c r="BB53" s="1058"/>
      <c r="BC53" s="1058"/>
      <c r="BD53" s="1058"/>
      <c r="BE53" s="1004"/>
      <c r="BF53" s="1004"/>
      <c r="BG53" s="1004"/>
      <c r="BH53" s="1004"/>
      <c r="BI53" s="1005"/>
      <c r="BJ53" s="223"/>
      <c r="BK53" s="223"/>
      <c r="BL53" s="223"/>
      <c r="BM53" s="223"/>
      <c r="BN53" s="223"/>
      <c r="BO53" s="232"/>
      <c r="BP53" s="232"/>
      <c r="BQ53" s="229">
        <v>47</v>
      </c>
      <c r="BR53" s="230"/>
      <c r="BS53" s="1024"/>
      <c r="BT53" s="1025"/>
      <c r="BU53" s="1025"/>
      <c r="BV53" s="1025"/>
      <c r="BW53" s="1025"/>
      <c r="BX53" s="1025"/>
      <c r="BY53" s="1025"/>
      <c r="BZ53" s="1025"/>
      <c r="CA53" s="1025"/>
      <c r="CB53" s="1025"/>
      <c r="CC53" s="1025"/>
      <c r="CD53" s="1025"/>
      <c r="CE53" s="1025"/>
      <c r="CF53" s="1025"/>
      <c r="CG53" s="1046"/>
      <c r="CH53" s="1021"/>
      <c r="CI53" s="1022"/>
      <c r="CJ53" s="1022"/>
      <c r="CK53" s="1022"/>
      <c r="CL53" s="1023"/>
      <c r="CM53" s="1021"/>
      <c r="CN53" s="1022"/>
      <c r="CO53" s="1022"/>
      <c r="CP53" s="1022"/>
      <c r="CQ53" s="1023"/>
      <c r="CR53" s="1021"/>
      <c r="CS53" s="1022"/>
      <c r="CT53" s="1022"/>
      <c r="CU53" s="1022"/>
      <c r="CV53" s="1023"/>
      <c r="CW53" s="1021"/>
      <c r="CX53" s="1022"/>
      <c r="CY53" s="1022"/>
      <c r="CZ53" s="1022"/>
      <c r="DA53" s="1023"/>
      <c r="DB53" s="1021"/>
      <c r="DC53" s="1022"/>
      <c r="DD53" s="1022"/>
      <c r="DE53" s="1022"/>
      <c r="DF53" s="1023"/>
      <c r="DG53" s="1021"/>
      <c r="DH53" s="1022"/>
      <c r="DI53" s="1022"/>
      <c r="DJ53" s="1022"/>
      <c r="DK53" s="1023"/>
      <c r="DL53" s="1021"/>
      <c r="DM53" s="1022"/>
      <c r="DN53" s="1022"/>
      <c r="DO53" s="1022"/>
      <c r="DP53" s="1023"/>
      <c r="DQ53" s="1021"/>
      <c r="DR53" s="1022"/>
      <c r="DS53" s="1022"/>
      <c r="DT53" s="1022"/>
      <c r="DU53" s="1023"/>
      <c r="DV53" s="1024"/>
      <c r="DW53" s="1025"/>
      <c r="DX53" s="1025"/>
      <c r="DY53" s="1025"/>
      <c r="DZ53" s="1026"/>
      <c r="EA53" s="221"/>
    </row>
    <row r="54" spans="1:131" ht="26.25" customHeight="1" x14ac:dyDescent="0.15">
      <c r="A54" s="229">
        <v>27</v>
      </c>
      <c r="B54" s="1062"/>
      <c r="C54" s="1063"/>
      <c r="D54" s="1063"/>
      <c r="E54" s="1063"/>
      <c r="F54" s="1063"/>
      <c r="G54" s="1063"/>
      <c r="H54" s="1063"/>
      <c r="I54" s="1063"/>
      <c r="J54" s="1063"/>
      <c r="K54" s="1063"/>
      <c r="L54" s="1063"/>
      <c r="M54" s="1063"/>
      <c r="N54" s="1063"/>
      <c r="O54" s="1063"/>
      <c r="P54" s="1064"/>
      <c r="Q54" s="1065"/>
      <c r="R54" s="1057"/>
      <c r="S54" s="1057"/>
      <c r="T54" s="1057"/>
      <c r="U54" s="1057"/>
      <c r="V54" s="1057"/>
      <c r="W54" s="1057"/>
      <c r="X54" s="1057"/>
      <c r="Y54" s="1057"/>
      <c r="Z54" s="1057"/>
      <c r="AA54" s="1057"/>
      <c r="AB54" s="1057"/>
      <c r="AC54" s="1057"/>
      <c r="AD54" s="1057"/>
      <c r="AE54" s="1066"/>
      <c r="AF54" s="1067"/>
      <c r="AG54" s="1068"/>
      <c r="AH54" s="1068"/>
      <c r="AI54" s="1068"/>
      <c r="AJ54" s="1069"/>
      <c r="AK54" s="1056"/>
      <c r="AL54" s="1057"/>
      <c r="AM54" s="1057"/>
      <c r="AN54" s="1057"/>
      <c r="AO54" s="1057"/>
      <c r="AP54" s="1057"/>
      <c r="AQ54" s="1057"/>
      <c r="AR54" s="1057"/>
      <c r="AS54" s="1057"/>
      <c r="AT54" s="1057"/>
      <c r="AU54" s="1057"/>
      <c r="AV54" s="1057"/>
      <c r="AW54" s="1057"/>
      <c r="AX54" s="1057"/>
      <c r="AY54" s="1057"/>
      <c r="AZ54" s="1058"/>
      <c r="BA54" s="1058"/>
      <c r="BB54" s="1058"/>
      <c r="BC54" s="1058"/>
      <c r="BD54" s="1058"/>
      <c r="BE54" s="1004"/>
      <c r="BF54" s="1004"/>
      <c r="BG54" s="1004"/>
      <c r="BH54" s="1004"/>
      <c r="BI54" s="1005"/>
      <c r="BJ54" s="223"/>
      <c r="BK54" s="223"/>
      <c r="BL54" s="223"/>
      <c r="BM54" s="223"/>
      <c r="BN54" s="223"/>
      <c r="BO54" s="232"/>
      <c r="BP54" s="232"/>
      <c r="BQ54" s="229">
        <v>48</v>
      </c>
      <c r="BR54" s="230"/>
      <c r="BS54" s="1024"/>
      <c r="BT54" s="1025"/>
      <c r="BU54" s="1025"/>
      <c r="BV54" s="1025"/>
      <c r="BW54" s="1025"/>
      <c r="BX54" s="1025"/>
      <c r="BY54" s="1025"/>
      <c r="BZ54" s="1025"/>
      <c r="CA54" s="1025"/>
      <c r="CB54" s="1025"/>
      <c r="CC54" s="1025"/>
      <c r="CD54" s="1025"/>
      <c r="CE54" s="1025"/>
      <c r="CF54" s="1025"/>
      <c r="CG54" s="1046"/>
      <c r="CH54" s="1021"/>
      <c r="CI54" s="1022"/>
      <c r="CJ54" s="1022"/>
      <c r="CK54" s="1022"/>
      <c r="CL54" s="1023"/>
      <c r="CM54" s="1021"/>
      <c r="CN54" s="1022"/>
      <c r="CO54" s="1022"/>
      <c r="CP54" s="1022"/>
      <c r="CQ54" s="1023"/>
      <c r="CR54" s="1021"/>
      <c r="CS54" s="1022"/>
      <c r="CT54" s="1022"/>
      <c r="CU54" s="1022"/>
      <c r="CV54" s="1023"/>
      <c r="CW54" s="1021"/>
      <c r="CX54" s="1022"/>
      <c r="CY54" s="1022"/>
      <c r="CZ54" s="1022"/>
      <c r="DA54" s="1023"/>
      <c r="DB54" s="1021"/>
      <c r="DC54" s="1022"/>
      <c r="DD54" s="1022"/>
      <c r="DE54" s="1022"/>
      <c r="DF54" s="1023"/>
      <c r="DG54" s="1021"/>
      <c r="DH54" s="1022"/>
      <c r="DI54" s="1022"/>
      <c r="DJ54" s="1022"/>
      <c r="DK54" s="1023"/>
      <c r="DL54" s="1021"/>
      <c r="DM54" s="1022"/>
      <c r="DN54" s="1022"/>
      <c r="DO54" s="1022"/>
      <c r="DP54" s="1023"/>
      <c r="DQ54" s="1021"/>
      <c r="DR54" s="1022"/>
      <c r="DS54" s="1022"/>
      <c r="DT54" s="1022"/>
      <c r="DU54" s="1023"/>
      <c r="DV54" s="1024"/>
      <c r="DW54" s="1025"/>
      <c r="DX54" s="1025"/>
      <c r="DY54" s="1025"/>
      <c r="DZ54" s="1026"/>
      <c r="EA54" s="221"/>
    </row>
    <row r="55" spans="1:131" ht="26.25" customHeight="1" x14ac:dyDescent="0.15">
      <c r="A55" s="229">
        <v>28</v>
      </c>
      <c r="B55" s="1062"/>
      <c r="C55" s="1063"/>
      <c r="D55" s="1063"/>
      <c r="E55" s="1063"/>
      <c r="F55" s="1063"/>
      <c r="G55" s="1063"/>
      <c r="H55" s="1063"/>
      <c r="I55" s="1063"/>
      <c r="J55" s="1063"/>
      <c r="K55" s="1063"/>
      <c r="L55" s="1063"/>
      <c r="M55" s="1063"/>
      <c r="N55" s="1063"/>
      <c r="O55" s="1063"/>
      <c r="P55" s="1064"/>
      <c r="Q55" s="1065"/>
      <c r="R55" s="1057"/>
      <c r="S55" s="1057"/>
      <c r="T55" s="1057"/>
      <c r="U55" s="1057"/>
      <c r="V55" s="1057"/>
      <c r="W55" s="1057"/>
      <c r="X55" s="1057"/>
      <c r="Y55" s="1057"/>
      <c r="Z55" s="1057"/>
      <c r="AA55" s="1057"/>
      <c r="AB55" s="1057"/>
      <c r="AC55" s="1057"/>
      <c r="AD55" s="1057"/>
      <c r="AE55" s="1066"/>
      <c r="AF55" s="1067"/>
      <c r="AG55" s="1068"/>
      <c r="AH55" s="1068"/>
      <c r="AI55" s="1068"/>
      <c r="AJ55" s="1069"/>
      <c r="AK55" s="1056"/>
      <c r="AL55" s="1057"/>
      <c r="AM55" s="1057"/>
      <c r="AN55" s="1057"/>
      <c r="AO55" s="1057"/>
      <c r="AP55" s="1057"/>
      <c r="AQ55" s="1057"/>
      <c r="AR55" s="1057"/>
      <c r="AS55" s="1057"/>
      <c r="AT55" s="1057"/>
      <c r="AU55" s="1057"/>
      <c r="AV55" s="1057"/>
      <c r="AW55" s="1057"/>
      <c r="AX55" s="1057"/>
      <c r="AY55" s="1057"/>
      <c r="AZ55" s="1058"/>
      <c r="BA55" s="1058"/>
      <c r="BB55" s="1058"/>
      <c r="BC55" s="1058"/>
      <c r="BD55" s="1058"/>
      <c r="BE55" s="1004"/>
      <c r="BF55" s="1004"/>
      <c r="BG55" s="1004"/>
      <c r="BH55" s="1004"/>
      <c r="BI55" s="1005"/>
      <c r="BJ55" s="223"/>
      <c r="BK55" s="223"/>
      <c r="BL55" s="223"/>
      <c r="BM55" s="223"/>
      <c r="BN55" s="223"/>
      <c r="BO55" s="232"/>
      <c r="BP55" s="232"/>
      <c r="BQ55" s="229">
        <v>49</v>
      </c>
      <c r="BR55" s="230"/>
      <c r="BS55" s="1024"/>
      <c r="BT55" s="1025"/>
      <c r="BU55" s="1025"/>
      <c r="BV55" s="1025"/>
      <c r="BW55" s="1025"/>
      <c r="BX55" s="1025"/>
      <c r="BY55" s="1025"/>
      <c r="BZ55" s="1025"/>
      <c r="CA55" s="1025"/>
      <c r="CB55" s="1025"/>
      <c r="CC55" s="1025"/>
      <c r="CD55" s="1025"/>
      <c r="CE55" s="1025"/>
      <c r="CF55" s="1025"/>
      <c r="CG55" s="1046"/>
      <c r="CH55" s="1021"/>
      <c r="CI55" s="1022"/>
      <c r="CJ55" s="1022"/>
      <c r="CK55" s="1022"/>
      <c r="CL55" s="1023"/>
      <c r="CM55" s="1021"/>
      <c r="CN55" s="1022"/>
      <c r="CO55" s="1022"/>
      <c r="CP55" s="1022"/>
      <c r="CQ55" s="1023"/>
      <c r="CR55" s="1021"/>
      <c r="CS55" s="1022"/>
      <c r="CT55" s="1022"/>
      <c r="CU55" s="1022"/>
      <c r="CV55" s="1023"/>
      <c r="CW55" s="1021"/>
      <c r="CX55" s="1022"/>
      <c r="CY55" s="1022"/>
      <c r="CZ55" s="1022"/>
      <c r="DA55" s="1023"/>
      <c r="DB55" s="1021"/>
      <c r="DC55" s="1022"/>
      <c r="DD55" s="1022"/>
      <c r="DE55" s="1022"/>
      <c r="DF55" s="1023"/>
      <c r="DG55" s="1021"/>
      <c r="DH55" s="1022"/>
      <c r="DI55" s="1022"/>
      <c r="DJ55" s="1022"/>
      <c r="DK55" s="1023"/>
      <c r="DL55" s="1021"/>
      <c r="DM55" s="1022"/>
      <c r="DN55" s="1022"/>
      <c r="DO55" s="1022"/>
      <c r="DP55" s="1023"/>
      <c r="DQ55" s="1021"/>
      <c r="DR55" s="1022"/>
      <c r="DS55" s="1022"/>
      <c r="DT55" s="1022"/>
      <c r="DU55" s="1023"/>
      <c r="DV55" s="1024"/>
      <c r="DW55" s="1025"/>
      <c r="DX55" s="1025"/>
      <c r="DY55" s="1025"/>
      <c r="DZ55" s="1026"/>
      <c r="EA55" s="221"/>
    </row>
    <row r="56" spans="1:131" ht="26.25" customHeight="1" x14ac:dyDescent="0.15">
      <c r="A56" s="229">
        <v>29</v>
      </c>
      <c r="B56" s="1062"/>
      <c r="C56" s="1063"/>
      <c r="D56" s="1063"/>
      <c r="E56" s="1063"/>
      <c r="F56" s="1063"/>
      <c r="G56" s="1063"/>
      <c r="H56" s="1063"/>
      <c r="I56" s="1063"/>
      <c r="J56" s="1063"/>
      <c r="K56" s="1063"/>
      <c r="L56" s="1063"/>
      <c r="M56" s="1063"/>
      <c r="N56" s="1063"/>
      <c r="O56" s="1063"/>
      <c r="P56" s="1064"/>
      <c r="Q56" s="1065"/>
      <c r="R56" s="1057"/>
      <c r="S56" s="1057"/>
      <c r="T56" s="1057"/>
      <c r="U56" s="1057"/>
      <c r="V56" s="1057"/>
      <c r="W56" s="1057"/>
      <c r="X56" s="1057"/>
      <c r="Y56" s="1057"/>
      <c r="Z56" s="1057"/>
      <c r="AA56" s="1057"/>
      <c r="AB56" s="1057"/>
      <c r="AC56" s="1057"/>
      <c r="AD56" s="1057"/>
      <c r="AE56" s="1066"/>
      <c r="AF56" s="1067"/>
      <c r="AG56" s="1068"/>
      <c r="AH56" s="1068"/>
      <c r="AI56" s="1068"/>
      <c r="AJ56" s="1069"/>
      <c r="AK56" s="1056"/>
      <c r="AL56" s="1057"/>
      <c r="AM56" s="1057"/>
      <c r="AN56" s="1057"/>
      <c r="AO56" s="1057"/>
      <c r="AP56" s="1057"/>
      <c r="AQ56" s="1057"/>
      <c r="AR56" s="1057"/>
      <c r="AS56" s="1057"/>
      <c r="AT56" s="1057"/>
      <c r="AU56" s="1057"/>
      <c r="AV56" s="1057"/>
      <c r="AW56" s="1057"/>
      <c r="AX56" s="1057"/>
      <c r="AY56" s="1057"/>
      <c r="AZ56" s="1058"/>
      <c r="BA56" s="1058"/>
      <c r="BB56" s="1058"/>
      <c r="BC56" s="1058"/>
      <c r="BD56" s="1058"/>
      <c r="BE56" s="1004"/>
      <c r="BF56" s="1004"/>
      <c r="BG56" s="1004"/>
      <c r="BH56" s="1004"/>
      <c r="BI56" s="1005"/>
      <c r="BJ56" s="223"/>
      <c r="BK56" s="223"/>
      <c r="BL56" s="223"/>
      <c r="BM56" s="223"/>
      <c r="BN56" s="223"/>
      <c r="BO56" s="232"/>
      <c r="BP56" s="232"/>
      <c r="BQ56" s="229">
        <v>50</v>
      </c>
      <c r="BR56" s="230"/>
      <c r="BS56" s="1024"/>
      <c r="BT56" s="1025"/>
      <c r="BU56" s="1025"/>
      <c r="BV56" s="1025"/>
      <c r="BW56" s="1025"/>
      <c r="BX56" s="1025"/>
      <c r="BY56" s="1025"/>
      <c r="BZ56" s="1025"/>
      <c r="CA56" s="1025"/>
      <c r="CB56" s="1025"/>
      <c r="CC56" s="1025"/>
      <c r="CD56" s="1025"/>
      <c r="CE56" s="1025"/>
      <c r="CF56" s="1025"/>
      <c r="CG56" s="1046"/>
      <c r="CH56" s="1021"/>
      <c r="CI56" s="1022"/>
      <c r="CJ56" s="1022"/>
      <c r="CK56" s="1022"/>
      <c r="CL56" s="1023"/>
      <c r="CM56" s="1021"/>
      <c r="CN56" s="1022"/>
      <c r="CO56" s="1022"/>
      <c r="CP56" s="1022"/>
      <c r="CQ56" s="1023"/>
      <c r="CR56" s="1021"/>
      <c r="CS56" s="1022"/>
      <c r="CT56" s="1022"/>
      <c r="CU56" s="1022"/>
      <c r="CV56" s="1023"/>
      <c r="CW56" s="1021"/>
      <c r="CX56" s="1022"/>
      <c r="CY56" s="1022"/>
      <c r="CZ56" s="1022"/>
      <c r="DA56" s="1023"/>
      <c r="DB56" s="1021"/>
      <c r="DC56" s="1022"/>
      <c r="DD56" s="1022"/>
      <c r="DE56" s="1022"/>
      <c r="DF56" s="1023"/>
      <c r="DG56" s="1021"/>
      <c r="DH56" s="1022"/>
      <c r="DI56" s="1022"/>
      <c r="DJ56" s="1022"/>
      <c r="DK56" s="1023"/>
      <c r="DL56" s="1021"/>
      <c r="DM56" s="1022"/>
      <c r="DN56" s="1022"/>
      <c r="DO56" s="1022"/>
      <c r="DP56" s="1023"/>
      <c r="DQ56" s="1021"/>
      <c r="DR56" s="1022"/>
      <c r="DS56" s="1022"/>
      <c r="DT56" s="1022"/>
      <c r="DU56" s="1023"/>
      <c r="DV56" s="1024"/>
      <c r="DW56" s="1025"/>
      <c r="DX56" s="1025"/>
      <c r="DY56" s="1025"/>
      <c r="DZ56" s="1026"/>
      <c r="EA56" s="221"/>
    </row>
    <row r="57" spans="1:131" ht="26.25" customHeight="1" x14ac:dyDescent="0.15">
      <c r="A57" s="229">
        <v>30</v>
      </c>
      <c r="B57" s="1062"/>
      <c r="C57" s="1063"/>
      <c r="D57" s="1063"/>
      <c r="E57" s="1063"/>
      <c r="F57" s="1063"/>
      <c r="G57" s="1063"/>
      <c r="H57" s="1063"/>
      <c r="I57" s="1063"/>
      <c r="J57" s="1063"/>
      <c r="K57" s="1063"/>
      <c r="L57" s="1063"/>
      <c r="M57" s="1063"/>
      <c r="N57" s="1063"/>
      <c r="O57" s="1063"/>
      <c r="P57" s="1064"/>
      <c r="Q57" s="1065"/>
      <c r="R57" s="1057"/>
      <c r="S57" s="1057"/>
      <c r="T57" s="1057"/>
      <c r="U57" s="1057"/>
      <c r="V57" s="1057"/>
      <c r="W57" s="1057"/>
      <c r="X57" s="1057"/>
      <c r="Y57" s="1057"/>
      <c r="Z57" s="1057"/>
      <c r="AA57" s="1057"/>
      <c r="AB57" s="1057"/>
      <c r="AC57" s="1057"/>
      <c r="AD57" s="1057"/>
      <c r="AE57" s="1066"/>
      <c r="AF57" s="1067"/>
      <c r="AG57" s="1068"/>
      <c r="AH57" s="1068"/>
      <c r="AI57" s="1068"/>
      <c r="AJ57" s="1069"/>
      <c r="AK57" s="1056"/>
      <c r="AL57" s="1057"/>
      <c r="AM57" s="1057"/>
      <c r="AN57" s="1057"/>
      <c r="AO57" s="1057"/>
      <c r="AP57" s="1057"/>
      <c r="AQ57" s="1057"/>
      <c r="AR57" s="1057"/>
      <c r="AS57" s="1057"/>
      <c r="AT57" s="1057"/>
      <c r="AU57" s="1057"/>
      <c r="AV57" s="1057"/>
      <c r="AW57" s="1057"/>
      <c r="AX57" s="1057"/>
      <c r="AY57" s="1057"/>
      <c r="AZ57" s="1058"/>
      <c r="BA57" s="1058"/>
      <c r="BB57" s="1058"/>
      <c r="BC57" s="1058"/>
      <c r="BD57" s="1058"/>
      <c r="BE57" s="1004"/>
      <c r="BF57" s="1004"/>
      <c r="BG57" s="1004"/>
      <c r="BH57" s="1004"/>
      <c r="BI57" s="1005"/>
      <c r="BJ57" s="223"/>
      <c r="BK57" s="223"/>
      <c r="BL57" s="223"/>
      <c r="BM57" s="223"/>
      <c r="BN57" s="223"/>
      <c r="BO57" s="232"/>
      <c r="BP57" s="232"/>
      <c r="BQ57" s="229">
        <v>51</v>
      </c>
      <c r="BR57" s="230"/>
      <c r="BS57" s="1024"/>
      <c r="BT57" s="1025"/>
      <c r="BU57" s="1025"/>
      <c r="BV57" s="1025"/>
      <c r="BW57" s="1025"/>
      <c r="BX57" s="1025"/>
      <c r="BY57" s="1025"/>
      <c r="BZ57" s="1025"/>
      <c r="CA57" s="1025"/>
      <c r="CB57" s="1025"/>
      <c r="CC57" s="1025"/>
      <c r="CD57" s="1025"/>
      <c r="CE57" s="1025"/>
      <c r="CF57" s="1025"/>
      <c r="CG57" s="1046"/>
      <c r="CH57" s="1021"/>
      <c r="CI57" s="1022"/>
      <c r="CJ57" s="1022"/>
      <c r="CK57" s="1022"/>
      <c r="CL57" s="1023"/>
      <c r="CM57" s="1021"/>
      <c r="CN57" s="1022"/>
      <c r="CO57" s="1022"/>
      <c r="CP57" s="1022"/>
      <c r="CQ57" s="1023"/>
      <c r="CR57" s="1021"/>
      <c r="CS57" s="1022"/>
      <c r="CT57" s="1022"/>
      <c r="CU57" s="1022"/>
      <c r="CV57" s="1023"/>
      <c r="CW57" s="1021"/>
      <c r="CX57" s="1022"/>
      <c r="CY57" s="1022"/>
      <c r="CZ57" s="1022"/>
      <c r="DA57" s="1023"/>
      <c r="DB57" s="1021"/>
      <c r="DC57" s="1022"/>
      <c r="DD57" s="1022"/>
      <c r="DE57" s="1022"/>
      <c r="DF57" s="1023"/>
      <c r="DG57" s="1021"/>
      <c r="DH57" s="1022"/>
      <c r="DI57" s="1022"/>
      <c r="DJ57" s="1022"/>
      <c r="DK57" s="1023"/>
      <c r="DL57" s="1021"/>
      <c r="DM57" s="1022"/>
      <c r="DN57" s="1022"/>
      <c r="DO57" s="1022"/>
      <c r="DP57" s="1023"/>
      <c r="DQ57" s="1021"/>
      <c r="DR57" s="1022"/>
      <c r="DS57" s="1022"/>
      <c r="DT57" s="1022"/>
      <c r="DU57" s="1023"/>
      <c r="DV57" s="1024"/>
      <c r="DW57" s="1025"/>
      <c r="DX57" s="1025"/>
      <c r="DY57" s="1025"/>
      <c r="DZ57" s="1026"/>
      <c r="EA57" s="221"/>
    </row>
    <row r="58" spans="1:131" ht="26.25" customHeight="1" x14ac:dyDescent="0.15">
      <c r="A58" s="229">
        <v>31</v>
      </c>
      <c r="B58" s="1062"/>
      <c r="C58" s="1063"/>
      <c r="D58" s="1063"/>
      <c r="E58" s="1063"/>
      <c r="F58" s="1063"/>
      <c r="G58" s="1063"/>
      <c r="H58" s="1063"/>
      <c r="I58" s="1063"/>
      <c r="J58" s="1063"/>
      <c r="K58" s="1063"/>
      <c r="L58" s="1063"/>
      <c r="M58" s="1063"/>
      <c r="N58" s="1063"/>
      <c r="O58" s="1063"/>
      <c r="P58" s="1064"/>
      <c r="Q58" s="1065"/>
      <c r="R58" s="1057"/>
      <c r="S58" s="1057"/>
      <c r="T58" s="1057"/>
      <c r="U58" s="1057"/>
      <c r="V58" s="1057"/>
      <c r="W58" s="1057"/>
      <c r="X58" s="1057"/>
      <c r="Y58" s="1057"/>
      <c r="Z58" s="1057"/>
      <c r="AA58" s="1057"/>
      <c r="AB58" s="1057"/>
      <c r="AC58" s="1057"/>
      <c r="AD58" s="1057"/>
      <c r="AE58" s="1066"/>
      <c r="AF58" s="1067"/>
      <c r="AG58" s="1068"/>
      <c r="AH58" s="1068"/>
      <c r="AI58" s="1068"/>
      <c r="AJ58" s="1069"/>
      <c r="AK58" s="1056"/>
      <c r="AL58" s="1057"/>
      <c r="AM58" s="1057"/>
      <c r="AN58" s="1057"/>
      <c r="AO58" s="1057"/>
      <c r="AP58" s="1057"/>
      <c r="AQ58" s="1057"/>
      <c r="AR58" s="1057"/>
      <c r="AS58" s="1057"/>
      <c r="AT58" s="1057"/>
      <c r="AU58" s="1057"/>
      <c r="AV58" s="1057"/>
      <c r="AW58" s="1057"/>
      <c r="AX58" s="1057"/>
      <c r="AY58" s="1057"/>
      <c r="AZ58" s="1058"/>
      <c r="BA58" s="1058"/>
      <c r="BB58" s="1058"/>
      <c r="BC58" s="1058"/>
      <c r="BD58" s="1058"/>
      <c r="BE58" s="1004"/>
      <c r="BF58" s="1004"/>
      <c r="BG58" s="1004"/>
      <c r="BH58" s="1004"/>
      <c r="BI58" s="1005"/>
      <c r="BJ58" s="223"/>
      <c r="BK58" s="223"/>
      <c r="BL58" s="223"/>
      <c r="BM58" s="223"/>
      <c r="BN58" s="223"/>
      <c r="BO58" s="232"/>
      <c r="BP58" s="232"/>
      <c r="BQ58" s="229">
        <v>52</v>
      </c>
      <c r="BR58" s="230"/>
      <c r="BS58" s="1024"/>
      <c r="BT58" s="1025"/>
      <c r="BU58" s="1025"/>
      <c r="BV58" s="1025"/>
      <c r="BW58" s="1025"/>
      <c r="BX58" s="1025"/>
      <c r="BY58" s="1025"/>
      <c r="BZ58" s="1025"/>
      <c r="CA58" s="1025"/>
      <c r="CB58" s="1025"/>
      <c r="CC58" s="1025"/>
      <c r="CD58" s="1025"/>
      <c r="CE58" s="1025"/>
      <c r="CF58" s="1025"/>
      <c r="CG58" s="1046"/>
      <c r="CH58" s="1021"/>
      <c r="CI58" s="1022"/>
      <c r="CJ58" s="1022"/>
      <c r="CK58" s="1022"/>
      <c r="CL58" s="1023"/>
      <c r="CM58" s="1021"/>
      <c r="CN58" s="1022"/>
      <c r="CO58" s="1022"/>
      <c r="CP58" s="1022"/>
      <c r="CQ58" s="1023"/>
      <c r="CR58" s="1021"/>
      <c r="CS58" s="1022"/>
      <c r="CT58" s="1022"/>
      <c r="CU58" s="1022"/>
      <c r="CV58" s="1023"/>
      <c r="CW58" s="1021"/>
      <c r="CX58" s="1022"/>
      <c r="CY58" s="1022"/>
      <c r="CZ58" s="1022"/>
      <c r="DA58" s="1023"/>
      <c r="DB58" s="1021"/>
      <c r="DC58" s="1022"/>
      <c r="DD58" s="1022"/>
      <c r="DE58" s="1022"/>
      <c r="DF58" s="1023"/>
      <c r="DG58" s="1021"/>
      <c r="DH58" s="1022"/>
      <c r="DI58" s="1022"/>
      <c r="DJ58" s="1022"/>
      <c r="DK58" s="1023"/>
      <c r="DL58" s="1021"/>
      <c r="DM58" s="1022"/>
      <c r="DN58" s="1022"/>
      <c r="DO58" s="1022"/>
      <c r="DP58" s="1023"/>
      <c r="DQ58" s="1021"/>
      <c r="DR58" s="1022"/>
      <c r="DS58" s="1022"/>
      <c r="DT58" s="1022"/>
      <c r="DU58" s="1023"/>
      <c r="DV58" s="1024"/>
      <c r="DW58" s="1025"/>
      <c r="DX58" s="1025"/>
      <c r="DY58" s="1025"/>
      <c r="DZ58" s="1026"/>
      <c r="EA58" s="221"/>
    </row>
    <row r="59" spans="1:131" ht="26.25" customHeight="1" x14ac:dyDescent="0.15">
      <c r="A59" s="229">
        <v>32</v>
      </c>
      <c r="B59" s="1062"/>
      <c r="C59" s="1063"/>
      <c r="D59" s="1063"/>
      <c r="E59" s="1063"/>
      <c r="F59" s="1063"/>
      <c r="G59" s="1063"/>
      <c r="H59" s="1063"/>
      <c r="I59" s="1063"/>
      <c r="J59" s="1063"/>
      <c r="K59" s="1063"/>
      <c r="L59" s="1063"/>
      <c r="M59" s="1063"/>
      <c r="N59" s="1063"/>
      <c r="O59" s="1063"/>
      <c r="P59" s="1064"/>
      <c r="Q59" s="1065"/>
      <c r="R59" s="1057"/>
      <c r="S59" s="1057"/>
      <c r="T59" s="1057"/>
      <c r="U59" s="1057"/>
      <c r="V59" s="1057"/>
      <c r="W59" s="1057"/>
      <c r="X59" s="1057"/>
      <c r="Y59" s="1057"/>
      <c r="Z59" s="1057"/>
      <c r="AA59" s="1057"/>
      <c r="AB59" s="1057"/>
      <c r="AC59" s="1057"/>
      <c r="AD59" s="1057"/>
      <c r="AE59" s="1066"/>
      <c r="AF59" s="1067"/>
      <c r="AG59" s="1068"/>
      <c r="AH59" s="1068"/>
      <c r="AI59" s="1068"/>
      <c r="AJ59" s="1069"/>
      <c r="AK59" s="1056"/>
      <c r="AL59" s="1057"/>
      <c r="AM59" s="1057"/>
      <c r="AN59" s="1057"/>
      <c r="AO59" s="1057"/>
      <c r="AP59" s="1057"/>
      <c r="AQ59" s="1057"/>
      <c r="AR59" s="1057"/>
      <c r="AS59" s="1057"/>
      <c r="AT59" s="1057"/>
      <c r="AU59" s="1057"/>
      <c r="AV59" s="1057"/>
      <c r="AW59" s="1057"/>
      <c r="AX59" s="1057"/>
      <c r="AY59" s="1057"/>
      <c r="AZ59" s="1058"/>
      <c r="BA59" s="1058"/>
      <c r="BB59" s="1058"/>
      <c r="BC59" s="1058"/>
      <c r="BD59" s="1058"/>
      <c r="BE59" s="1004"/>
      <c r="BF59" s="1004"/>
      <c r="BG59" s="1004"/>
      <c r="BH59" s="1004"/>
      <c r="BI59" s="1005"/>
      <c r="BJ59" s="223"/>
      <c r="BK59" s="223"/>
      <c r="BL59" s="223"/>
      <c r="BM59" s="223"/>
      <c r="BN59" s="223"/>
      <c r="BO59" s="232"/>
      <c r="BP59" s="232"/>
      <c r="BQ59" s="229">
        <v>53</v>
      </c>
      <c r="BR59" s="230"/>
      <c r="BS59" s="1024"/>
      <c r="BT59" s="1025"/>
      <c r="BU59" s="1025"/>
      <c r="BV59" s="1025"/>
      <c r="BW59" s="1025"/>
      <c r="BX59" s="1025"/>
      <c r="BY59" s="1025"/>
      <c r="BZ59" s="1025"/>
      <c r="CA59" s="1025"/>
      <c r="CB59" s="1025"/>
      <c r="CC59" s="1025"/>
      <c r="CD59" s="1025"/>
      <c r="CE59" s="1025"/>
      <c r="CF59" s="1025"/>
      <c r="CG59" s="1046"/>
      <c r="CH59" s="1021"/>
      <c r="CI59" s="1022"/>
      <c r="CJ59" s="1022"/>
      <c r="CK59" s="1022"/>
      <c r="CL59" s="1023"/>
      <c r="CM59" s="1021"/>
      <c r="CN59" s="1022"/>
      <c r="CO59" s="1022"/>
      <c r="CP59" s="1022"/>
      <c r="CQ59" s="1023"/>
      <c r="CR59" s="1021"/>
      <c r="CS59" s="1022"/>
      <c r="CT59" s="1022"/>
      <c r="CU59" s="1022"/>
      <c r="CV59" s="1023"/>
      <c r="CW59" s="1021"/>
      <c r="CX59" s="1022"/>
      <c r="CY59" s="1022"/>
      <c r="CZ59" s="1022"/>
      <c r="DA59" s="1023"/>
      <c r="DB59" s="1021"/>
      <c r="DC59" s="1022"/>
      <c r="DD59" s="1022"/>
      <c r="DE59" s="1022"/>
      <c r="DF59" s="1023"/>
      <c r="DG59" s="1021"/>
      <c r="DH59" s="1022"/>
      <c r="DI59" s="1022"/>
      <c r="DJ59" s="1022"/>
      <c r="DK59" s="1023"/>
      <c r="DL59" s="1021"/>
      <c r="DM59" s="1022"/>
      <c r="DN59" s="1022"/>
      <c r="DO59" s="1022"/>
      <c r="DP59" s="1023"/>
      <c r="DQ59" s="1021"/>
      <c r="DR59" s="1022"/>
      <c r="DS59" s="1022"/>
      <c r="DT59" s="1022"/>
      <c r="DU59" s="1023"/>
      <c r="DV59" s="1024"/>
      <c r="DW59" s="1025"/>
      <c r="DX59" s="1025"/>
      <c r="DY59" s="1025"/>
      <c r="DZ59" s="1026"/>
      <c r="EA59" s="221"/>
    </row>
    <row r="60" spans="1:131" ht="26.25" customHeight="1" x14ac:dyDescent="0.15">
      <c r="A60" s="229">
        <v>33</v>
      </c>
      <c r="B60" s="1062"/>
      <c r="C60" s="1063"/>
      <c r="D60" s="1063"/>
      <c r="E60" s="1063"/>
      <c r="F60" s="1063"/>
      <c r="G60" s="1063"/>
      <c r="H60" s="1063"/>
      <c r="I60" s="1063"/>
      <c r="J60" s="1063"/>
      <c r="K60" s="1063"/>
      <c r="L60" s="1063"/>
      <c r="M60" s="1063"/>
      <c r="N60" s="1063"/>
      <c r="O60" s="1063"/>
      <c r="P60" s="1064"/>
      <c r="Q60" s="1065"/>
      <c r="R60" s="1057"/>
      <c r="S60" s="1057"/>
      <c r="T60" s="1057"/>
      <c r="U60" s="1057"/>
      <c r="V60" s="1057"/>
      <c r="W60" s="1057"/>
      <c r="X60" s="1057"/>
      <c r="Y60" s="1057"/>
      <c r="Z60" s="1057"/>
      <c r="AA60" s="1057"/>
      <c r="AB60" s="1057"/>
      <c r="AC60" s="1057"/>
      <c r="AD60" s="1057"/>
      <c r="AE60" s="1066"/>
      <c r="AF60" s="1067"/>
      <c r="AG60" s="1068"/>
      <c r="AH60" s="1068"/>
      <c r="AI60" s="1068"/>
      <c r="AJ60" s="1069"/>
      <c r="AK60" s="1056"/>
      <c r="AL60" s="1057"/>
      <c r="AM60" s="1057"/>
      <c r="AN60" s="1057"/>
      <c r="AO60" s="1057"/>
      <c r="AP60" s="1057"/>
      <c r="AQ60" s="1057"/>
      <c r="AR60" s="1057"/>
      <c r="AS60" s="1057"/>
      <c r="AT60" s="1057"/>
      <c r="AU60" s="1057"/>
      <c r="AV60" s="1057"/>
      <c r="AW60" s="1057"/>
      <c r="AX60" s="1057"/>
      <c r="AY60" s="1057"/>
      <c r="AZ60" s="1058"/>
      <c r="BA60" s="1058"/>
      <c r="BB60" s="1058"/>
      <c r="BC60" s="1058"/>
      <c r="BD60" s="1058"/>
      <c r="BE60" s="1004"/>
      <c r="BF60" s="1004"/>
      <c r="BG60" s="1004"/>
      <c r="BH60" s="1004"/>
      <c r="BI60" s="1005"/>
      <c r="BJ60" s="223"/>
      <c r="BK60" s="223"/>
      <c r="BL60" s="223"/>
      <c r="BM60" s="223"/>
      <c r="BN60" s="223"/>
      <c r="BO60" s="232"/>
      <c r="BP60" s="232"/>
      <c r="BQ60" s="229">
        <v>54</v>
      </c>
      <c r="BR60" s="230"/>
      <c r="BS60" s="1024"/>
      <c r="BT60" s="1025"/>
      <c r="BU60" s="1025"/>
      <c r="BV60" s="1025"/>
      <c r="BW60" s="1025"/>
      <c r="BX60" s="1025"/>
      <c r="BY60" s="1025"/>
      <c r="BZ60" s="1025"/>
      <c r="CA60" s="1025"/>
      <c r="CB60" s="1025"/>
      <c r="CC60" s="1025"/>
      <c r="CD60" s="1025"/>
      <c r="CE60" s="1025"/>
      <c r="CF60" s="1025"/>
      <c r="CG60" s="1046"/>
      <c r="CH60" s="1021"/>
      <c r="CI60" s="1022"/>
      <c r="CJ60" s="1022"/>
      <c r="CK60" s="1022"/>
      <c r="CL60" s="1023"/>
      <c r="CM60" s="1021"/>
      <c r="CN60" s="1022"/>
      <c r="CO60" s="1022"/>
      <c r="CP60" s="1022"/>
      <c r="CQ60" s="1023"/>
      <c r="CR60" s="1021"/>
      <c r="CS60" s="1022"/>
      <c r="CT60" s="1022"/>
      <c r="CU60" s="1022"/>
      <c r="CV60" s="1023"/>
      <c r="CW60" s="1021"/>
      <c r="CX60" s="1022"/>
      <c r="CY60" s="1022"/>
      <c r="CZ60" s="1022"/>
      <c r="DA60" s="1023"/>
      <c r="DB60" s="1021"/>
      <c r="DC60" s="1022"/>
      <c r="DD60" s="1022"/>
      <c r="DE60" s="1022"/>
      <c r="DF60" s="1023"/>
      <c r="DG60" s="1021"/>
      <c r="DH60" s="1022"/>
      <c r="DI60" s="1022"/>
      <c r="DJ60" s="1022"/>
      <c r="DK60" s="1023"/>
      <c r="DL60" s="1021"/>
      <c r="DM60" s="1022"/>
      <c r="DN60" s="1022"/>
      <c r="DO60" s="1022"/>
      <c r="DP60" s="1023"/>
      <c r="DQ60" s="1021"/>
      <c r="DR60" s="1022"/>
      <c r="DS60" s="1022"/>
      <c r="DT60" s="1022"/>
      <c r="DU60" s="1023"/>
      <c r="DV60" s="1024"/>
      <c r="DW60" s="1025"/>
      <c r="DX60" s="1025"/>
      <c r="DY60" s="1025"/>
      <c r="DZ60" s="1026"/>
      <c r="EA60" s="221"/>
    </row>
    <row r="61" spans="1:131" ht="26.25" customHeight="1" thickBot="1" x14ac:dyDescent="0.2">
      <c r="A61" s="229">
        <v>34</v>
      </c>
      <c r="B61" s="1062"/>
      <c r="C61" s="1063"/>
      <c r="D61" s="1063"/>
      <c r="E61" s="1063"/>
      <c r="F61" s="1063"/>
      <c r="G61" s="1063"/>
      <c r="H61" s="1063"/>
      <c r="I61" s="1063"/>
      <c r="J61" s="1063"/>
      <c r="K61" s="1063"/>
      <c r="L61" s="1063"/>
      <c r="M61" s="1063"/>
      <c r="N61" s="1063"/>
      <c r="O61" s="1063"/>
      <c r="P61" s="1064"/>
      <c r="Q61" s="1065"/>
      <c r="R61" s="1057"/>
      <c r="S61" s="1057"/>
      <c r="T61" s="1057"/>
      <c r="U61" s="1057"/>
      <c r="V61" s="1057"/>
      <c r="W61" s="1057"/>
      <c r="X61" s="1057"/>
      <c r="Y61" s="1057"/>
      <c r="Z61" s="1057"/>
      <c r="AA61" s="1057"/>
      <c r="AB61" s="1057"/>
      <c r="AC61" s="1057"/>
      <c r="AD61" s="1057"/>
      <c r="AE61" s="1066"/>
      <c r="AF61" s="1067"/>
      <c r="AG61" s="1068"/>
      <c r="AH61" s="1068"/>
      <c r="AI61" s="1068"/>
      <c r="AJ61" s="1069"/>
      <c r="AK61" s="1056"/>
      <c r="AL61" s="1057"/>
      <c r="AM61" s="1057"/>
      <c r="AN61" s="1057"/>
      <c r="AO61" s="1057"/>
      <c r="AP61" s="1057"/>
      <c r="AQ61" s="1057"/>
      <c r="AR61" s="1057"/>
      <c r="AS61" s="1057"/>
      <c r="AT61" s="1057"/>
      <c r="AU61" s="1057"/>
      <c r="AV61" s="1057"/>
      <c r="AW61" s="1057"/>
      <c r="AX61" s="1057"/>
      <c r="AY61" s="1057"/>
      <c r="AZ61" s="1058"/>
      <c r="BA61" s="1058"/>
      <c r="BB61" s="1058"/>
      <c r="BC61" s="1058"/>
      <c r="BD61" s="1058"/>
      <c r="BE61" s="1004"/>
      <c r="BF61" s="1004"/>
      <c r="BG61" s="1004"/>
      <c r="BH61" s="1004"/>
      <c r="BI61" s="1005"/>
      <c r="BJ61" s="223"/>
      <c r="BK61" s="223"/>
      <c r="BL61" s="223"/>
      <c r="BM61" s="223"/>
      <c r="BN61" s="223"/>
      <c r="BO61" s="232"/>
      <c r="BP61" s="232"/>
      <c r="BQ61" s="229">
        <v>55</v>
      </c>
      <c r="BR61" s="230"/>
      <c r="BS61" s="1024"/>
      <c r="BT61" s="1025"/>
      <c r="BU61" s="1025"/>
      <c r="BV61" s="1025"/>
      <c r="BW61" s="1025"/>
      <c r="BX61" s="1025"/>
      <c r="BY61" s="1025"/>
      <c r="BZ61" s="1025"/>
      <c r="CA61" s="1025"/>
      <c r="CB61" s="1025"/>
      <c r="CC61" s="1025"/>
      <c r="CD61" s="1025"/>
      <c r="CE61" s="1025"/>
      <c r="CF61" s="1025"/>
      <c r="CG61" s="1046"/>
      <c r="CH61" s="1021"/>
      <c r="CI61" s="1022"/>
      <c r="CJ61" s="1022"/>
      <c r="CK61" s="1022"/>
      <c r="CL61" s="1023"/>
      <c r="CM61" s="1021"/>
      <c r="CN61" s="1022"/>
      <c r="CO61" s="1022"/>
      <c r="CP61" s="1022"/>
      <c r="CQ61" s="1023"/>
      <c r="CR61" s="1021"/>
      <c r="CS61" s="1022"/>
      <c r="CT61" s="1022"/>
      <c r="CU61" s="1022"/>
      <c r="CV61" s="1023"/>
      <c r="CW61" s="1021"/>
      <c r="CX61" s="1022"/>
      <c r="CY61" s="1022"/>
      <c r="CZ61" s="1022"/>
      <c r="DA61" s="1023"/>
      <c r="DB61" s="1021"/>
      <c r="DC61" s="1022"/>
      <c r="DD61" s="1022"/>
      <c r="DE61" s="1022"/>
      <c r="DF61" s="1023"/>
      <c r="DG61" s="1021"/>
      <c r="DH61" s="1022"/>
      <c r="DI61" s="1022"/>
      <c r="DJ61" s="1022"/>
      <c r="DK61" s="1023"/>
      <c r="DL61" s="1021"/>
      <c r="DM61" s="1022"/>
      <c r="DN61" s="1022"/>
      <c r="DO61" s="1022"/>
      <c r="DP61" s="1023"/>
      <c r="DQ61" s="1021"/>
      <c r="DR61" s="1022"/>
      <c r="DS61" s="1022"/>
      <c r="DT61" s="1022"/>
      <c r="DU61" s="1023"/>
      <c r="DV61" s="1024"/>
      <c r="DW61" s="1025"/>
      <c r="DX61" s="1025"/>
      <c r="DY61" s="1025"/>
      <c r="DZ61" s="1026"/>
      <c r="EA61" s="221"/>
    </row>
    <row r="62" spans="1:131" ht="26.25" customHeight="1" x14ac:dyDescent="0.15">
      <c r="A62" s="229">
        <v>35</v>
      </c>
      <c r="B62" s="1062"/>
      <c r="C62" s="1063"/>
      <c r="D62" s="1063"/>
      <c r="E62" s="1063"/>
      <c r="F62" s="1063"/>
      <c r="G62" s="1063"/>
      <c r="H62" s="1063"/>
      <c r="I62" s="1063"/>
      <c r="J62" s="1063"/>
      <c r="K62" s="1063"/>
      <c r="L62" s="1063"/>
      <c r="M62" s="1063"/>
      <c r="N62" s="1063"/>
      <c r="O62" s="1063"/>
      <c r="P62" s="1064"/>
      <c r="Q62" s="1065"/>
      <c r="R62" s="1057"/>
      <c r="S62" s="1057"/>
      <c r="T62" s="1057"/>
      <c r="U62" s="1057"/>
      <c r="V62" s="1057"/>
      <c r="W62" s="1057"/>
      <c r="X62" s="1057"/>
      <c r="Y62" s="1057"/>
      <c r="Z62" s="1057"/>
      <c r="AA62" s="1057"/>
      <c r="AB62" s="1057"/>
      <c r="AC62" s="1057"/>
      <c r="AD62" s="1057"/>
      <c r="AE62" s="1066"/>
      <c r="AF62" s="1067"/>
      <c r="AG62" s="1068"/>
      <c r="AH62" s="1068"/>
      <c r="AI62" s="1068"/>
      <c r="AJ62" s="1069"/>
      <c r="AK62" s="1056"/>
      <c r="AL62" s="1057"/>
      <c r="AM62" s="1057"/>
      <c r="AN62" s="1057"/>
      <c r="AO62" s="1057"/>
      <c r="AP62" s="1057"/>
      <c r="AQ62" s="1057"/>
      <c r="AR62" s="1057"/>
      <c r="AS62" s="1057"/>
      <c r="AT62" s="1057"/>
      <c r="AU62" s="1057"/>
      <c r="AV62" s="1057"/>
      <c r="AW62" s="1057"/>
      <c r="AX62" s="1057"/>
      <c r="AY62" s="1057"/>
      <c r="AZ62" s="1058"/>
      <c r="BA62" s="1058"/>
      <c r="BB62" s="1058"/>
      <c r="BC62" s="1058"/>
      <c r="BD62" s="1058"/>
      <c r="BE62" s="1004"/>
      <c r="BF62" s="1004"/>
      <c r="BG62" s="1004"/>
      <c r="BH62" s="1004"/>
      <c r="BI62" s="1005"/>
      <c r="BJ62" s="1059" t="s">
        <v>416</v>
      </c>
      <c r="BK62" s="1060"/>
      <c r="BL62" s="1060"/>
      <c r="BM62" s="1060"/>
      <c r="BN62" s="1061"/>
      <c r="BO62" s="232"/>
      <c r="BP62" s="232"/>
      <c r="BQ62" s="229">
        <v>56</v>
      </c>
      <c r="BR62" s="230"/>
      <c r="BS62" s="1024"/>
      <c r="BT62" s="1025"/>
      <c r="BU62" s="1025"/>
      <c r="BV62" s="1025"/>
      <c r="BW62" s="1025"/>
      <c r="BX62" s="1025"/>
      <c r="BY62" s="1025"/>
      <c r="BZ62" s="1025"/>
      <c r="CA62" s="1025"/>
      <c r="CB62" s="1025"/>
      <c r="CC62" s="1025"/>
      <c r="CD62" s="1025"/>
      <c r="CE62" s="1025"/>
      <c r="CF62" s="1025"/>
      <c r="CG62" s="1046"/>
      <c r="CH62" s="1021"/>
      <c r="CI62" s="1022"/>
      <c r="CJ62" s="1022"/>
      <c r="CK62" s="1022"/>
      <c r="CL62" s="1023"/>
      <c r="CM62" s="1021"/>
      <c r="CN62" s="1022"/>
      <c r="CO62" s="1022"/>
      <c r="CP62" s="1022"/>
      <c r="CQ62" s="1023"/>
      <c r="CR62" s="1021"/>
      <c r="CS62" s="1022"/>
      <c r="CT62" s="1022"/>
      <c r="CU62" s="1022"/>
      <c r="CV62" s="1023"/>
      <c r="CW62" s="1021"/>
      <c r="CX62" s="1022"/>
      <c r="CY62" s="1022"/>
      <c r="CZ62" s="1022"/>
      <c r="DA62" s="1023"/>
      <c r="DB62" s="1021"/>
      <c r="DC62" s="1022"/>
      <c r="DD62" s="1022"/>
      <c r="DE62" s="1022"/>
      <c r="DF62" s="1023"/>
      <c r="DG62" s="1021"/>
      <c r="DH62" s="1022"/>
      <c r="DI62" s="1022"/>
      <c r="DJ62" s="1022"/>
      <c r="DK62" s="1023"/>
      <c r="DL62" s="1021"/>
      <c r="DM62" s="1022"/>
      <c r="DN62" s="1022"/>
      <c r="DO62" s="1022"/>
      <c r="DP62" s="1023"/>
      <c r="DQ62" s="1021"/>
      <c r="DR62" s="1022"/>
      <c r="DS62" s="1022"/>
      <c r="DT62" s="1022"/>
      <c r="DU62" s="1023"/>
      <c r="DV62" s="1024"/>
      <c r="DW62" s="1025"/>
      <c r="DX62" s="1025"/>
      <c r="DY62" s="1025"/>
      <c r="DZ62" s="1026"/>
      <c r="EA62" s="221"/>
    </row>
    <row r="63" spans="1:131" ht="26.25" customHeight="1" thickBot="1" x14ac:dyDescent="0.2">
      <c r="A63" s="231" t="s">
        <v>397</v>
      </c>
      <c r="B63" s="969" t="s">
        <v>417</v>
      </c>
      <c r="C63" s="970"/>
      <c r="D63" s="970"/>
      <c r="E63" s="970"/>
      <c r="F63" s="970"/>
      <c r="G63" s="970"/>
      <c r="H63" s="970"/>
      <c r="I63" s="970"/>
      <c r="J63" s="970"/>
      <c r="K63" s="970"/>
      <c r="L63" s="970"/>
      <c r="M63" s="970"/>
      <c r="N63" s="970"/>
      <c r="O63" s="970"/>
      <c r="P63" s="980"/>
      <c r="Q63" s="994"/>
      <c r="R63" s="995"/>
      <c r="S63" s="995"/>
      <c r="T63" s="995"/>
      <c r="U63" s="995"/>
      <c r="V63" s="995"/>
      <c r="W63" s="995"/>
      <c r="X63" s="995"/>
      <c r="Y63" s="995"/>
      <c r="Z63" s="995"/>
      <c r="AA63" s="995"/>
      <c r="AB63" s="995"/>
      <c r="AC63" s="995"/>
      <c r="AD63" s="995"/>
      <c r="AE63" s="1052"/>
      <c r="AF63" s="1053">
        <v>1740</v>
      </c>
      <c r="AG63" s="991"/>
      <c r="AH63" s="991"/>
      <c r="AI63" s="991"/>
      <c r="AJ63" s="1054"/>
      <c r="AK63" s="1055"/>
      <c r="AL63" s="995"/>
      <c r="AM63" s="995"/>
      <c r="AN63" s="995"/>
      <c r="AO63" s="995"/>
      <c r="AP63" s="991">
        <v>6099</v>
      </c>
      <c r="AQ63" s="991"/>
      <c r="AR63" s="991"/>
      <c r="AS63" s="991"/>
      <c r="AT63" s="991"/>
      <c r="AU63" s="991">
        <v>653</v>
      </c>
      <c r="AV63" s="991"/>
      <c r="AW63" s="991"/>
      <c r="AX63" s="991"/>
      <c r="AY63" s="991"/>
      <c r="AZ63" s="1049"/>
      <c r="BA63" s="1049"/>
      <c r="BB63" s="1049"/>
      <c r="BC63" s="1049"/>
      <c r="BD63" s="1049"/>
      <c r="BE63" s="992"/>
      <c r="BF63" s="992"/>
      <c r="BG63" s="992"/>
      <c r="BH63" s="992"/>
      <c r="BI63" s="993"/>
      <c r="BJ63" s="1050" t="s">
        <v>418</v>
      </c>
      <c r="BK63" s="985"/>
      <c r="BL63" s="985"/>
      <c r="BM63" s="985"/>
      <c r="BN63" s="1051"/>
      <c r="BO63" s="232"/>
      <c r="BP63" s="232"/>
      <c r="BQ63" s="229">
        <v>57</v>
      </c>
      <c r="BR63" s="230"/>
      <c r="BS63" s="1024"/>
      <c r="BT63" s="1025"/>
      <c r="BU63" s="1025"/>
      <c r="BV63" s="1025"/>
      <c r="BW63" s="1025"/>
      <c r="BX63" s="1025"/>
      <c r="BY63" s="1025"/>
      <c r="BZ63" s="1025"/>
      <c r="CA63" s="1025"/>
      <c r="CB63" s="1025"/>
      <c r="CC63" s="1025"/>
      <c r="CD63" s="1025"/>
      <c r="CE63" s="1025"/>
      <c r="CF63" s="1025"/>
      <c r="CG63" s="1046"/>
      <c r="CH63" s="1021"/>
      <c r="CI63" s="1022"/>
      <c r="CJ63" s="1022"/>
      <c r="CK63" s="1022"/>
      <c r="CL63" s="1023"/>
      <c r="CM63" s="1021"/>
      <c r="CN63" s="1022"/>
      <c r="CO63" s="1022"/>
      <c r="CP63" s="1022"/>
      <c r="CQ63" s="1023"/>
      <c r="CR63" s="1021"/>
      <c r="CS63" s="1022"/>
      <c r="CT63" s="1022"/>
      <c r="CU63" s="1022"/>
      <c r="CV63" s="1023"/>
      <c r="CW63" s="1021"/>
      <c r="CX63" s="1022"/>
      <c r="CY63" s="1022"/>
      <c r="CZ63" s="1022"/>
      <c r="DA63" s="1023"/>
      <c r="DB63" s="1021"/>
      <c r="DC63" s="1022"/>
      <c r="DD63" s="1022"/>
      <c r="DE63" s="1022"/>
      <c r="DF63" s="1023"/>
      <c r="DG63" s="1021"/>
      <c r="DH63" s="1022"/>
      <c r="DI63" s="1022"/>
      <c r="DJ63" s="1022"/>
      <c r="DK63" s="1023"/>
      <c r="DL63" s="1021"/>
      <c r="DM63" s="1022"/>
      <c r="DN63" s="1022"/>
      <c r="DO63" s="1022"/>
      <c r="DP63" s="1023"/>
      <c r="DQ63" s="1021"/>
      <c r="DR63" s="1022"/>
      <c r="DS63" s="1022"/>
      <c r="DT63" s="1022"/>
      <c r="DU63" s="1023"/>
      <c r="DV63" s="1024"/>
      <c r="DW63" s="1025"/>
      <c r="DX63" s="1025"/>
      <c r="DY63" s="1025"/>
      <c r="DZ63" s="1026"/>
      <c r="EA63" s="221"/>
    </row>
    <row r="64" spans="1:131" ht="26.25" customHeight="1" x14ac:dyDescent="0.15">
      <c r="A64" s="232"/>
      <c r="B64" s="232"/>
      <c r="C64" s="232"/>
      <c r="D64" s="232"/>
      <c r="E64" s="232"/>
      <c r="F64" s="232"/>
      <c r="G64" s="232"/>
      <c r="H64" s="232"/>
      <c r="I64" s="232"/>
      <c r="J64" s="232"/>
      <c r="K64" s="232"/>
      <c r="L64" s="232"/>
      <c r="M64" s="232"/>
      <c r="N64" s="232"/>
      <c r="O64" s="232"/>
      <c r="P64" s="232"/>
      <c r="Q64" s="232"/>
      <c r="R64" s="232"/>
      <c r="S64" s="232"/>
      <c r="T64" s="232"/>
      <c r="U64" s="232"/>
      <c r="V64" s="232"/>
      <c r="W64" s="232"/>
      <c r="X64" s="232"/>
      <c r="Y64" s="232"/>
      <c r="Z64" s="232"/>
      <c r="AA64" s="232"/>
      <c r="AB64" s="232"/>
      <c r="AC64" s="232"/>
      <c r="AD64" s="232"/>
      <c r="AE64" s="232"/>
      <c r="AF64" s="232"/>
      <c r="AG64" s="232"/>
      <c r="AH64" s="232"/>
      <c r="AI64" s="232"/>
      <c r="AJ64" s="232"/>
      <c r="AK64" s="232"/>
      <c r="AL64" s="232"/>
      <c r="AM64" s="232"/>
      <c r="AN64" s="232"/>
      <c r="AO64" s="232"/>
      <c r="AP64" s="232"/>
      <c r="AQ64" s="232"/>
      <c r="AR64" s="232"/>
      <c r="AS64" s="232"/>
      <c r="AT64" s="232"/>
      <c r="AU64" s="232"/>
      <c r="AV64" s="232"/>
      <c r="AW64" s="232"/>
      <c r="AX64" s="232"/>
      <c r="AY64" s="232"/>
      <c r="AZ64" s="232"/>
      <c r="BA64" s="232"/>
      <c r="BB64" s="232"/>
      <c r="BC64" s="232"/>
      <c r="BD64" s="232"/>
      <c r="BE64" s="232"/>
      <c r="BF64" s="232"/>
      <c r="BG64" s="232"/>
      <c r="BH64" s="232"/>
      <c r="BI64" s="232"/>
      <c r="BJ64" s="232"/>
      <c r="BK64" s="232"/>
      <c r="BL64" s="232"/>
      <c r="BM64" s="232"/>
      <c r="BN64" s="232"/>
      <c r="BO64" s="232"/>
      <c r="BP64" s="232"/>
      <c r="BQ64" s="229">
        <v>58</v>
      </c>
      <c r="BR64" s="230"/>
      <c r="BS64" s="1024"/>
      <c r="BT64" s="1025"/>
      <c r="BU64" s="1025"/>
      <c r="BV64" s="1025"/>
      <c r="BW64" s="1025"/>
      <c r="BX64" s="1025"/>
      <c r="BY64" s="1025"/>
      <c r="BZ64" s="1025"/>
      <c r="CA64" s="1025"/>
      <c r="CB64" s="1025"/>
      <c r="CC64" s="1025"/>
      <c r="CD64" s="1025"/>
      <c r="CE64" s="1025"/>
      <c r="CF64" s="1025"/>
      <c r="CG64" s="1046"/>
      <c r="CH64" s="1021"/>
      <c r="CI64" s="1022"/>
      <c r="CJ64" s="1022"/>
      <c r="CK64" s="1022"/>
      <c r="CL64" s="1023"/>
      <c r="CM64" s="1021"/>
      <c r="CN64" s="1022"/>
      <c r="CO64" s="1022"/>
      <c r="CP64" s="1022"/>
      <c r="CQ64" s="1023"/>
      <c r="CR64" s="1021"/>
      <c r="CS64" s="1022"/>
      <c r="CT64" s="1022"/>
      <c r="CU64" s="1022"/>
      <c r="CV64" s="1023"/>
      <c r="CW64" s="1021"/>
      <c r="CX64" s="1022"/>
      <c r="CY64" s="1022"/>
      <c r="CZ64" s="1022"/>
      <c r="DA64" s="1023"/>
      <c r="DB64" s="1021"/>
      <c r="DC64" s="1022"/>
      <c r="DD64" s="1022"/>
      <c r="DE64" s="1022"/>
      <c r="DF64" s="1023"/>
      <c r="DG64" s="1021"/>
      <c r="DH64" s="1022"/>
      <c r="DI64" s="1022"/>
      <c r="DJ64" s="1022"/>
      <c r="DK64" s="1023"/>
      <c r="DL64" s="1021"/>
      <c r="DM64" s="1022"/>
      <c r="DN64" s="1022"/>
      <c r="DO64" s="1022"/>
      <c r="DP64" s="1023"/>
      <c r="DQ64" s="1021"/>
      <c r="DR64" s="1022"/>
      <c r="DS64" s="1022"/>
      <c r="DT64" s="1022"/>
      <c r="DU64" s="1023"/>
      <c r="DV64" s="1024"/>
      <c r="DW64" s="1025"/>
      <c r="DX64" s="1025"/>
      <c r="DY64" s="1025"/>
      <c r="DZ64" s="1026"/>
      <c r="EA64" s="221"/>
    </row>
    <row r="65" spans="1:131" ht="26.25" customHeight="1" thickBot="1" x14ac:dyDescent="0.2">
      <c r="A65" s="223" t="s">
        <v>419</v>
      </c>
      <c r="B65" s="223"/>
      <c r="C65" s="223"/>
      <c r="D65" s="223"/>
      <c r="E65" s="223"/>
      <c r="F65" s="223"/>
      <c r="G65" s="223"/>
      <c r="H65" s="223"/>
      <c r="I65" s="223"/>
      <c r="J65" s="223"/>
      <c r="K65" s="223"/>
      <c r="L65" s="223"/>
      <c r="M65" s="223"/>
      <c r="N65" s="223"/>
      <c r="O65" s="223"/>
      <c r="P65" s="223"/>
      <c r="Q65" s="223"/>
      <c r="R65" s="223"/>
      <c r="S65" s="223"/>
      <c r="T65" s="223"/>
      <c r="U65" s="223"/>
      <c r="V65" s="223"/>
      <c r="W65" s="223"/>
      <c r="X65" s="223"/>
      <c r="Y65" s="223"/>
      <c r="Z65" s="223"/>
      <c r="AA65" s="223"/>
      <c r="AB65" s="223"/>
      <c r="AC65" s="223"/>
      <c r="AD65" s="223"/>
      <c r="AE65" s="223"/>
      <c r="AF65" s="223"/>
      <c r="AG65" s="223"/>
      <c r="AH65" s="223"/>
      <c r="AI65" s="223"/>
      <c r="AJ65" s="223"/>
      <c r="AK65" s="223"/>
      <c r="AL65" s="223"/>
      <c r="AM65" s="223"/>
      <c r="AN65" s="223"/>
      <c r="AO65" s="223"/>
      <c r="AP65" s="223"/>
      <c r="AQ65" s="223"/>
      <c r="AR65" s="223"/>
      <c r="AS65" s="223"/>
      <c r="AT65" s="223"/>
      <c r="AU65" s="223"/>
      <c r="AV65" s="223"/>
      <c r="AW65" s="223"/>
      <c r="AX65" s="223"/>
      <c r="AY65" s="223"/>
      <c r="AZ65" s="223"/>
      <c r="BA65" s="223"/>
      <c r="BB65" s="223"/>
      <c r="BC65" s="223"/>
      <c r="BD65" s="223"/>
      <c r="BE65" s="232"/>
      <c r="BF65" s="232"/>
      <c r="BG65" s="232"/>
      <c r="BH65" s="232"/>
      <c r="BI65" s="232"/>
      <c r="BJ65" s="232"/>
      <c r="BK65" s="232"/>
      <c r="BL65" s="232"/>
      <c r="BM65" s="232"/>
      <c r="BN65" s="232"/>
      <c r="BO65" s="232"/>
      <c r="BP65" s="232"/>
      <c r="BQ65" s="229">
        <v>59</v>
      </c>
      <c r="BR65" s="230"/>
      <c r="BS65" s="1024"/>
      <c r="BT65" s="1025"/>
      <c r="BU65" s="1025"/>
      <c r="BV65" s="1025"/>
      <c r="BW65" s="1025"/>
      <c r="BX65" s="1025"/>
      <c r="BY65" s="1025"/>
      <c r="BZ65" s="1025"/>
      <c r="CA65" s="1025"/>
      <c r="CB65" s="1025"/>
      <c r="CC65" s="1025"/>
      <c r="CD65" s="1025"/>
      <c r="CE65" s="1025"/>
      <c r="CF65" s="1025"/>
      <c r="CG65" s="1046"/>
      <c r="CH65" s="1021"/>
      <c r="CI65" s="1022"/>
      <c r="CJ65" s="1022"/>
      <c r="CK65" s="1022"/>
      <c r="CL65" s="1023"/>
      <c r="CM65" s="1021"/>
      <c r="CN65" s="1022"/>
      <c r="CO65" s="1022"/>
      <c r="CP65" s="1022"/>
      <c r="CQ65" s="1023"/>
      <c r="CR65" s="1021"/>
      <c r="CS65" s="1022"/>
      <c r="CT65" s="1022"/>
      <c r="CU65" s="1022"/>
      <c r="CV65" s="1023"/>
      <c r="CW65" s="1021"/>
      <c r="CX65" s="1022"/>
      <c r="CY65" s="1022"/>
      <c r="CZ65" s="1022"/>
      <c r="DA65" s="1023"/>
      <c r="DB65" s="1021"/>
      <c r="DC65" s="1022"/>
      <c r="DD65" s="1022"/>
      <c r="DE65" s="1022"/>
      <c r="DF65" s="1023"/>
      <c r="DG65" s="1021"/>
      <c r="DH65" s="1022"/>
      <c r="DI65" s="1022"/>
      <c r="DJ65" s="1022"/>
      <c r="DK65" s="1023"/>
      <c r="DL65" s="1021"/>
      <c r="DM65" s="1022"/>
      <c r="DN65" s="1022"/>
      <c r="DO65" s="1022"/>
      <c r="DP65" s="1023"/>
      <c r="DQ65" s="1021"/>
      <c r="DR65" s="1022"/>
      <c r="DS65" s="1022"/>
      <c r="DT65" s="1022"/>
      <c r="DU65" s="1023"/>
      <c r="DV65" s="1024"/>
      <c r="DW65" s="1025"/>
      <c r="DX65" s="1025"/>
      <c r="DY65" s="1025"/>
      <c r="DZ65" s="1026"/>
      <c r="EA65" s="221"/>
    </row>
    <row r="66" spans="1:131" ht="26.25" customHeight="1" x14ac:dyDescent="0.15">
      <c r="A66" s="1027" t="s">
        <v>420</v>
      </c>
      <c r="B66" s="1028"/>
      <c r="C66" s="1028"/>
      <c r="D66" s="1028"/>
      <c r="E66" s="1028"/>
      <c r="F66" s="1028"/>
      <c r="G66" s="1028"/>
      <c r="H66" s="1028"/>
      <c r="I66" s="1028"/>
      <c r="J66" s="1028"/>
      <c r="K66" s="1028"/>
      <c r="L66" s="1028"/>
      <c r="M66" s="1028"/>
      <c r="N66" s="1028"/>
      <c r="O66" s="1028"/>
      <c r="P66" s="1029"/>
      <c r="Q66" s="1033" t="s">
        <v>421</v>
      </c>
      <c r="R66" s="1034"/>
      <c r="S66" s="1034"/>
      <c r="T66" s="1034"/>
      <c r="U66" s="1035"/>
      <c r="V66" s="1033" t="s">
        <v>422</v>
      </c>
      <c r="W66" s="1034"/>
      <c r="X66" s="1034"/>
      <c r="Y66" s="1034"/>
      <c r="Z66" s="1035"/>
      <c r="AA66" s="1033" t="s">
        <v>423</v>
      </c>
      <c r="AB66" s="1034"/>
      <c r="AC66" s="1034"/>
      <c r="AD66" s="1034"/>
      <c r="AE66" s="1035"/>
      <c r="AF66" s="1039" t="s">
        <v>424</v>
      </c>
      <c r="AG66" s="1040"/>
      <c r="AH66" s="1040"/>
      <c r="AI66" s="1040"/>
      <c r="AJ66" s="1041"/>
      <c r="AK66" s="1033" t="s">
        <v>425</v>
      </c>
      <c r="AL66" s="1028"/>
      <c r="AM66" s="1028"/>
      <c r="AN66" s="1028"/>
      <c r="AO66" s="1029"/>
      <c r="AP66" s="1033" t="s">
        <v>426</v>
      </c>
      <c r="AQ66" s="1034"/>
      <c r="AR66" s="1034"/>
      <c r="AS66" s="1034"/>
      <c r="AT66" s="1035"/>
      <c r="AU66" s="1033" t="s">
        <v>427</v>
      </c>
      <c r="AV66" s="1034"/>
      <c r="AW66" s="1034"/>
      <c r="AX66" s="1034"/>
      <c r="AY66" s="1035"/>
      <c r="AZ66" s="1033" t="s">
        <v>385</v>
      </c>
      <c r="BA66" s="1034"/>
      <c r="BB66" s="1034"/>
      <c r="BC66" s="1034"/>
      <c r="BD66" s="1047"/>
      <c r="BE66" s="232"/>
      <c r="BF66" s="232"/>
      <c r="BG66" s="232"/>
      <c r="BH66" s="232"/>
      <c r="BI66" s="232"/>
      <c r="BJ66" s="232"/>
      <c r="BK66" s="232"/>
      <c r="BL66" s="232"/>
      <c r="BM66" s="232"/>
      <c r="BN66" s="232"/>
      <c r="BO66" s="232"/>
      <c r="BP66" s="232"/>
      <c r="BQ66" s="229">
        <v>60</v>
      </c>
      <c r="BR66" s="234"/>
      <c r="BS66" s="977"/>
      <c r="BT66" s="978"/>
      <c r="BU66" s="978"/>
      <c r="BV66" s="978"/>
      <c r="BW66" s="978"/>
      <c r="BX66" s="978"/>
      <c r="BY66" s="978"/>
      <c r="BZ66" s="978"/>
      <c r="CA66" s="978"/>
      <c r="CB66" s="978"/>
      <c r="CC66" s="978"/>
      <c r="CD66" s="978"/>
      <c r="CE66" s="978"/>
      <c r="CF66" s="978"/>
      <c r="CG66" s="987"/>
      <c r="CH66" s="988"/>
      <c r="CI66" s="989"/>
      <c r="CJ66" s="989"/>
      <c r="CK66" s="989"/>
      <c r="CL66" s="990"/>
      <c r="CM66" s="988"/>
      <c r="CN66" s="989"/>
      <c r="CO66" s="989"/>
      <c r="CP66" s="989"/>
      <c r="CQ66" s="990"/>
      <c r="CR66" s="988"/>
      <c r="CS66" s="989"/>
      <c r="CT66" s="989"/>
      <c r="CU66" s="989"/>
      <c r="CV66" s="990"/>
      <c r="CW66" s="988"/>
      <c r="CX66" s="989"/>
      <c r="CY66" s="989"/>
      <c r="CZ66" s="989"/>
      <c r="DA66" s="990"/>
      <c r="DB66" s="988"/>
      <c r="DC66" s="989"/>
      <c r="DD66" s="989"/>
      <c r="DE66" s="989"/>
      <c r="DF66" s="990"/>
      <c r="DG66" s="988"/>
      <c r="DH66" s="989"/>
      <c r="DI66" s="989"/>
      <c r="DJ66" s="989"/>
      <c r="DK66" s="990"/>
      <c r="DL66" s="988"/>
      <c r="DM66" s="989"/>
      <c r="DN66" s="989"/>
      <c r="DO66" s="989"/>
      <c r="DP66" s="990"/>
      <c r="DQ66" s="988"/>
      <c r="DR66" s="989"/>
      <c r="DS66" s="989"/>
      <c r="DT66" s="989"/>
      <c r="DU66" s="990"/>
      <c r="DV66" s="977"/>
      <c r="DW66" s="978"/>
      <c r="DX66" s="978"/>
      <c r="DY66" s="978"/>
      <c r="DZ66" s="979"/>
      <c r="EA66" s="221"/>
    </row>
    <row r="67" spans="1:131" ht="26.25" customHeight="1" thickBot="1" x14ac:dyDescent="0.2">
      <c r="A67" s="1030"/>
      <c r="B67" s="1031"/>
      <c r="C67" s="1031"/>
      <c r="D67" s="1031"/>
      <c r="E67" s="1031"/>
      <c r="F67" s="1031"/>
      <c r="G67" s="1031"/>
      <c r="H67" s="1031"/>
      <c r="I67" s="1031"/>
      <c r="J67" s="1031"/>
      <c r="K67" s="1031"/>
      <c r="L67" s="1031"/>
      <c r="M67" s="1031"/>
      <c r="N67" s="1031"/>
      <c r="O67" s="1031"/>
      <c r="P67" s="1032"/>
      <c r="Q67" s="1036"/>
      <c r="R67" s="1037"/>
      <c r="S67" s="1037"/>
      <c r="T67" s="1037"/>
      <c r="U67" s="1038"/>
      <c r="V67" s="1036"/>
      <c r="W67" s="1037"/>
      <c r="X67" s="1037"/>
      <c r="Y67" s="1037"/>
      <c r="Z67" s="1038"/>
      <c r="AA67" s="1036"/>
      <c r="AB67" s="1037"/>
      <c r="AC67" s="1037"/>
      <c r="AD67" s="1037"/>
      <c r="AE67" s="1038"/>
      <c r="AF67" s="1042"/>
      <c r="AG67" s="1043"/>
      <c r="AH67" s="1043"/>
      <c r="AI67" s="1043"/>
      <c r="AJ67" s="1044"/>
      <c r="AK67" s="1045"/>
      <c r="AL67" s="1031"/>
      <c r="AM67" s="1031"/>
      <c r="AN67" s="1031"/>
      <c r="AO67" s="1032"/>
      <c r="AP67" s="1036"/>
      <c r="AQ67" s="1037"/>
      <c r="AR67" s="1037"/>
      <c r="AS67" s="1037"/>
      <c r="AT67" s="1038"/>
      <c r="AU67" s="1036"/>
      <c r="AV67" s="1037"/>
      <c r="AW67" s="1037"/>
      <c r="AX67" s="1037"/>
      <c r="AY67" s="1038"/>
      <c r="AZ67" s="1036"/>
      <c r="BA67" s="1037"/>
      <c r="BB67" s="1037"/>
      <c r="BC67" s="1037"/>
      <c r="BD67" s="1048"/>
      <c r="BE67" s="232"/>
      <c r="BF67" s="232"/>
      <c r="BG67" s="232"/>
      <c r="BH67" s="232"/>
      <c r="BI67" s="232"/>
      <c r="BJ67" s="232"/>
      <c r="BK67" s="232"/>
      <c r="BL67" s="232"/>
      <c r="BM67" s="232"/>
      <c r="BN67" s="232"/>
      <c r="BO67" s="232"/>
      <c r="BP67" s="232"/>
      <c r="BQ67" s="229">
        <v>61</v>
      </c>
      <c r="BR67" s="234"/>
      <c r="BS67" s="977"/>
      <c r="BT67" s="978"/>
      <c r="BU67" s="978"/>
      <c r="BV67" s="978"/>
      <c r="BW67" s="978"/>
      <c r="BX67" s="978"/>
      <c r="BY67" s="978"/>
      <c r="BZ67" s="978"/>
      <c r="CA67" s="978"/>
      <c r="CB67" s="978"/>
      <c r="CC67" s="978"/>
      <c r="CD67" s="978"/>
      <c r="CE67" s="978"/>
      <c r="CF67" s="978"/>
      <c r="CG67" s="987"/>
      <c r="CH67" s="988"/>
      <c r="CI67" s="989"/>
      <c r="CJ67" s="989"/>
      <c r="CK67" s="989"/>
      <c r="CL67" s="990"/>
      <c r="CM67" s="988"/>
      <c r="CN67" s="989"/>
      <c r="CO67" s="989"/>
      <c r="CP67" s="989"/>
      <c r="CQ67" s="990"/>
      <c r="CR67" s="988"/>
      <c r="CS67" s="989"/>
      <c r="CT67" s="989"/>
      <c r="CU67" s="989"/>
      <c r="CV67" s="990"/>
      <c r="CW67" s="988"/>
      <c r="CX67" s="989"/>
      <c r="CY67" s="989"/>
      <c r="CZ67" s="989"/>
      <c r="DA67" s="990"/>
      <c r="DB67" s="988"/>
      <c r="DC67" s="989"/>
      <c r="DD67" s="989"/>
      <c r="DE67" s="989"/>
      <c r="DF67" s="990"/>
      <c r="DG67" s="988"/>
      <c r="DH67" s="989"/>
      <c r="DI67" s="989"/>
      <c r="DJ67" s="989"/>
      <c r="DK67" s="990"/>
      <c r="DL67" s="988"/>
      <c r="DM67" s="989"/>
      <c r="DN67" s="989"/>
      <c r="DO67" s="989"/>
      <c r="DP67" s="990"/>
      <c r="DQ67" s="988"/>
      <c r="DR67" s="989"/>
      <c r="DS67" s="989"/>
      <c r="DT67" s="989"/>
      <c r="DU67" s="990"/>
      <c r="DV67" s="977"/>
      <c r="DW67" s="978"/>
      <c r="DX67" s="978"/>
      <c r="DY67" s="978"/>
      <c r="DZ67" s="979"/>
      <c r="EA67" s="221"/>
    </row>
    <row r="68" spans="1:131" ht="26.25" customHeight="1" thickTop="1" x14ac:dyDescent="0.15">
      <c r="A68" s="227">
        <v>1</v>
      </c>
      <c r="B68" s="1017" t="s">
        <v>594</v>
      </c>
      <c r="C68" s="1018"/>
      <c r="D68" s="1018"/>
      <c r="E68" s="1018"/>
      <c r="F68" s="1018"/>
      <c r="G68" s="1018"/>
      <c r="H68" s="1018"/>
      <c r="I68" s="1018"/>
      <c r="J68" s="1018"/>
      <c r="K68" s="1018"/>
      <c r="L68" s="1018"/>
      <c r="M68" s="1018"/>
      <c r="N68" s="1018"/>
      <c r="O68" s="1018"/>
      <c r="P68" s="1019"/>
      <c r="Q68" s="1020">
        <v>2727</v>
      </c>
      <c r="R68" s="1014"/>
      <c r="S68" s="1014"/>
      <c r="T68" s="1014"/>
      <c r="U68" s="1014"/>
      <c r="V68" s="1014">
        <v>2367</v>
      </c>
      <c r="W68" s="1014"/>
      <c r="X68" s="1014"/>
      <c r="Y68" s="1014"/>
      <c r="Z68" s="1014"/>
      <c r="AA68" s="1014">
        <v>360</v>
      </c>
      <c r="AB68" s="1014"/>
      <c r="AC68" s="1014"/>
      <c r="AD68" s="1014"/>
      <c r="AE68" s="1014"/>
      <c r="AF68" s="1014">
        <v>360</v>
      </c>
      <c r="AG68" s="1014"/>
      <c r="AH68" s="1014"/>
      <c r="AI68" s="1014"/>
      <c r="AJ68" s="1014"/>
      <c r="AK68" s="1014">
        <v>71</v>
      </c>
      <c r="AL68" s="1014"/>
      <c r="AM68" s="1014"/>
      <c r="AN68" s="1014"/>
      <c r="AO68" s="1014"/>
      <c r="AP68" s="1014">
        <v>16</v>
      </c>
      <c r="AQ68" s="1014"/>
      <c r="AR68" s="1014"/>
      <c r="AS68" s="1014"/>
      <c r="AT68" s="1014"/>
      <c r="AU68" s="1014">
        <v>8</v>
      </c>
      <c r="AV68" s="1014"/>
      <c r="AW68" s="1014"/>
      <c r="AX68" s="1014"/>
      <c r="AY68" s="1014"/>
      <c r="AZ68" s="1015"/>
      <c r="BA68" s="1015"/>
      <c r="BB68" s="1015"/>
      <c r="BC68" s="1015"/>
      <c r="BD68" s="1016"/>
      <c r="BE68" s="232"/>
      <c r="BF68" s="232"/>
      <c r="BG68" s="232"/>
      <c r="BH68" s="232"/>
      <c r="BI68" s="232"/>
      <c r="BJ68" s="232"/>
      <c r="BK68" s="232"/>
      <c r="BL68" s="232"/>
      <c r="BM68" s="232"/>
      <c r="BN68" s="232"/>
      <c r="BO68" s="232"/>
      <c r="BP68" s="232"/>
      <c r="BQ68" s="229">
        <v>62</v>
      </c>
      <c r="BR68" s="234"/>
      <c r="BS68" s="977"/>
      <c r="BT68" s="978"/>
      <c r="BU68" s="978"/>
      <c r="BV68" s="978"/>
      <c r="BW68" s="978"/>
      <c r="BX68" s="978"/>
      <c r="BY68" s="978"/>
      <c r="BZ68" s="978"/>
      <c r="CA68" s="978"/>
      <c r="CB68" s="978"/>
      <c r="CC68" s="978"/>
      <c r="CD68" s="978"/>
      <c r="CE68" s="978"/>
      <c r="CF68" s="978"/>
      <c r="CG68" s="987"/>
      <c r="CH68" s="988"/>
      <c r="CI68" s="989"/>
      <c r="CJ68" s="989"/>
      <c r="CK68" s="989"/>
      <c r="CL68" s="990"/>
      <c r="CM68" s="988"/>
      <c r="CN68" s="989"/>
      <c r="CO68" s="989"/>
      <c r="CP68" s="989"/>
      <c r="CQ68" s="990"/>
      <c r="CR68" s="988"/>
      <c r="CS68" s="989"/>
      <c r="CT68" s="989"/>
      <c r="CU68" s="989"/>
      <c r="CV68" s="990"/>
      <c r="CW68" s="988"/>
      <c r="CX68" s="989"/>
      <c r="CY68" s="989"/>
      <c r="CZ68" s="989"/>
      <c r="DA68" s="990"/>
      <c r="DB68" s="988"/>
      <c r="DC68" s="989"/>
      <c r="DD68" s="989"/>
      <c r="DE68" s="989"/>
      <c r="DF68" s="990"/>
      <c r="DG68" s="988"/>
      <c r="DH68" s="989"/>
      <c r="DI68" s="989"/>
      <c r="DJ68" s="989"/>
      <c r="DK68" s="990"/>
      <c r="DL68" s="988"/>
      <c r="DM68" s="989"/>
      <c r="DN68" s="989"/>
      <c r="DO68" s="989"/>
      <c r="DP68" s="990"/>
      <c r="DQ68" s="988"/>
      <c r="DR68" s="989"/>
      <c r="DS68" s="989"/>
      <c r="DT68" s="989"/>
      <c r="DU68" s="990"/>
      <c r="DV68" s="977"/>
      <c r="DW68" s="978"/>
      <c r="DX68" s="978"/>
      <c r="DY68" s="978"/>
      <c r="DZ68" s="979"/>
      <c r="EA68" s="221"/>
    </row>
    <row r="69" spans="1:131" ht="26.25" customHeight="1" x14ac:dyDescent="0.15">
      <c r="A69" s="229">
        <v>2</v>
      </c>
      <c r="B69" s="1006" t="s">
        <v>595</v>
      </c>
      <c r="C69" s="1007"/>
      <c r="D69" s="1007"/>
      <c r="E69" s="1007"/>
      <c r="F69" s="1007"/>
      <c r="G69" s="1007"/>
      <c r="H69" s="1007"/>
      <c r="I69" s="1007"/>
      <c r="J69" s="1007"/>
      <c r="K69" s="1007"/>
      <c r="L69" s="1007"/>
      <c r="M69" s="1007"/>
      <c r="N69" s="1007"/>
      <c r="O69" s="1007"/>
      <c r="P69" s="1008"/>
      <c r="Q69" s="1009">
        <v>9272</v>
      </c>
      <c r="R69" s="1003"/>
      <c r="S69" s="1003"/>
      <c r="T69" s="1003"/>
      <c r="U69" s="1003"/>
      <c r="V69" s="1003">
        <v>8780</v>
      </c>
      <c r="W69" s="1003"/>
      <c r="X69" s="1003"/>
      <c r="Y69" s="1003"/>
      <c r="Z69" s="1003"/>
      <c r="AA69" s="1003">
        <v>492</v>
      </c>
      <c r="AB69" s="1003"/>
      <c r="AC69" s="1003"/>
      <c r="AD69" s="1003"/>
      <c r="AE69" s="1003"/>
      <c r="AF69" s="1003">
        <v>492</v>
      </c>
      <c r="AG69" s="1003"/>
      <c r="AH69" s="1003"/>
      <c r="AI69" s="1003"/>
      <c r="AJ69" s="1003"/>
      <c r="AK69" s="1003" t="s">
        <v>605</v>
      </c>
      <c r="AL69" s="1003"/>
      <c r="AM69" s="1003"/>
      <c r="AN69" s="1003"/>
      <c r="AO69" s="1003"/>
      <c r="AP69" s="1003">
        <v>222</v>
      </c>
      <c r="AQ69" s="1003"/>
      <c r="AR69" s="1003"/>
      <c r="AS69" s="1003"/>
      <c r="AT69" s="1003"/>
      <c r="AU69" s="1003">
        <v>12</v>
      </c>
      <c r="AV69" s="1003"/>
      <c r="AW69" s="1003"/>
      <c r="AX69" s="1003"/>
      <c r="AY69" s="1003"/>
      <c r="AZ69" s="1004"/>
      <c r="BA69" s="1004"/>
      <c r="BB69" s="1004"/>
      <c r="BC69" s="1004"/>
      <c r="BD69" s="1005"/>
      <c r="BE69" s="232"/>
      <c r="BF69" s="232"/>
      <c r="BG69" s="232"/>
      <c r="BH69" s="232"/>
      <c r="BI69" s="232"/>
      <c r="BJ69" s="232"/>
      <c r="BK69" s="232"/>
      <c r="BL69" s="232"/>
      <c r="BM69" s="232"/>
      <c r="BN69" s="232"/>
      <c r="BO69" s="232"/>
      <c r="BP69" s="232"/>
      <c r="BQ69" s="229">
        <v>63</v>
      </c>
      <c r="BR69" s="234"/>
      <c r="BS69" s="977"/>
      <c r="BT69" s="978"/>
      <c r="BU69" s="978"/>
      <c r="BV69" s="978"/>
      <c r="BW69" s="978"/>
      <c r="BX69" s="978"/>
      <c r="BY69" s="978"/>
      <c r="BZ69" s="978"/>
      <c r="CA69" s="978"/>
      <c r="CB69" s="978"/>
      <c r="CC69" s="978"/>
      <c r="CD69" s="978"/>
      <c r="CE69" s="978"/>
      <c r="CF69" s="978"/>
      <c r="CG69" s="987"/>
      <c r="CH69" s="988"/>
      <c r="CI69" s="989"/>
      <c r="CJ69" s="989"/>
      <c r="CK69" s="989"/>
      <c r="CL69" s="990"/>
      <c r="CM69" s="988"/>
      <c r="CN69" s="989"/>
      <c r="CO69" s="989"/>
      <c r="CP69" s="989"/>
      <c r="CQ69" s="990"/>
      <c r="CR69" s="988"/>
      <c r="CS69" s="989"/>
      <c r="CT69" s="989"/>
      <c r="CU69" s="989"/>
      <c r="CV69" s="990"/>
      <c r="CW69" s="988"/>
      <c r="CX69" s="989"/>
      <c r="CY69" s="989"/>
      <c r="CZ69" s="989"/>
      <c r="DA69" s="990"/>
      <c r="DB69" s="988"/>
      <c r="DC69" s="989"/>
      <c r="DD69" s="989"/>
      <c r="DE69" s="989"/>
      <c r="DF69" s="990"/>
      <c r="DG69" s="988"/>
      <c r="DH69" s="989"/>
      <c r="DI69" s="989"/>
      <c r="DJ69" s="989"/>
      <c r="DK69" s="990"/>
      <c r="DL69" s="988"/>
      <c r="DM69" s="989"/>
      <c r="DN69" s="989"/>
      <c r="DO69" s="989"/>
      <c r="DP69" s="990"/>
      <c r="DQ69" s="988"/>
      <c r="DR69" s="989"/>
      <c r="DS69" s="989"/>
      <c r="DT69" s="989"/>
      <c r="DU69" s="990"/>
      <c r="DV69" s="977"/>
      <c r="DW69" s="978"/>
      <c r="DX69" s="978"/>
      <c r="DY69" s="978"/>
      <c r="DZ69" s="979"/>
      <c r="EA69" s="221"/>
    </row>
    <row r="70" spans="1:131" ht="26.25" customHeight="1" x14ac:dyDescent="0.15">
      <c r="A70" s="229">
        <v>3</v>
      </c>
      <c r="B70" s="1006" t="s">
        <v>596</v>
      </c>
      <c r="C70" s="1007"/>
      <c r="D70" s="1007"/>
      <c r="E70" s="1007"/>
      <c r="F70" s="1007"/>
      <c r="G70" s="1007"/>
      <c r="H70" s="1007"/>
      <c r="I70" s="1007"/>
      <c r="J70" s="1007"/>
      <c r="K70" s="1007"/>
      <c r="L70" s="1007"/>
      <c r="M70" s="1007"/>
      <c r="N70" s="1007"/>
      <c r="O70" s="1007"/>
      <c r="P70" s="1008"/>
      <c r="Q70" s="1009">
        <v>978</v>
      </c>
      <c r="R70" s="1003"/>
      <c r="S70" s="1003"/>
      <c r="T70" s="1003"/>
      <c r="U70" s="1003"/>
      <c r="V70" s="1003">
        <v>948</v>
      </c>
      <c r="W70" s="1003"/>
      <c r="X70" s="1003"/>
      <c r="Y70" s="1003"/>
      <c r="Z70" s="1003"/>
      <c r="AA70" s="1003">
        <v>30</v>
      </c>
      <c r="AB70" s="1003"/>
      <c r="AC70" s="1003"/>
      <c r="AD70" s="1003"/>
      <c r="AE70" s="1003"/>
      <c r="AF70" s="1003">
        <v>30</v>
      </c>
      <c r="AG70" s="1003"/>
      <c r="AH70" s="1003"/>
      <c r="AI70" s="1003"/>
      <c r="AJ70" s="1003"/>
      <c r="AK70" s="1003">
        <v>66</v>
      </c>
      <c r="AL70" s="1003"/>
      <c r="AM70" s="1003"/>
      <c r="AN70" s="1003"/>
      <c r="AO70" s="1003"/>
      <c r="AP70" s="1003" t="s">
        <v>605</v>
      </c>
      <c r="AQ70" s="1003"/>
      <c r="AR70" s="1003"/>
      <c r="AS70" s="1003"/>
      <c r="AT70" s="1003"/>
      <c r="AU70" s="1003" t="s">
        <v>605</v>
      </c>
      <c r="AV70" s="1003"/>
      <c r="AW70" s="1003"/>
      <c r="AX70" s="1003"/>
      <c r="AY70" s="1003"/>
      <c r="AZ70" s="1004"/>
      <c r="BA70" s="1004"/>
      <c r="BB70" s="1004"/>
      <c r="BC70" s="1004"/>
      <c r="BD70" s="1005"/>
      <c r="BE70" s="232"/>
      <c r="BF70" s="232"/>
      <c r="BG70" s="232"/>
      <c r="BH70" s="232"/>
      <c r="BI70" s="232"/>
      <c r="BJ70" s="232"/>
      <c r="BK70" s="232"/>
      <c r="BL70" s="232"/>
      <c r="BM70" s="232"/>
      <c r="BN70" s="232"/>
      <c r="BO70" s="232"/>
      <c r="BP70" s="232"/>
      <c r="BQ70" s="229">
        <v>64</v>
      </c>
      <c r="BR70" s="234"/>
      <c r="BS70" s="977"/>
      <c r="BT70" s="978"/>
      <c r="BU70" s="978"/>
      <c r="BV70" s="978"/>
      <c r="BW70" s="978"/>
      <c r="BX70" s="978"/>
      <c r="BY70" s="978"/>
      <c r="BZ70" s="978"/>
      <c r="CA70" s="978"/>
      <c r="CB70" s="978"/>
      <c r="CC70" s="978"/>
      <c r="CD70" s="978"/>
      <c r="CE70" s="978"/>
      <c r="CF70" s="978"/>
      <c r="CG70" s="987"/>
      <c r="CH70" s="988"/>
      <c r="CI70" s="989"/>
      <c r="CJ70" s="989"/>
      <c r="CK70" s="989"/>
      <c r="CL70" s="990"/>
      <c r="CM70" s="988"/>
      <c r="CN70" s="989"/>
      <c r="CO70" s="989"/>
      <c r="CP70" s="989"/>
      <c r="CQ70" s="990"/>
      <c r="CR70" s="988"/>
      <c r="CS70" s="989"/>
      <c r="CT70" s="989"/>
      <c r="CU70" s="989"/>
      <c r="CV70" s="990"/>
      <c r="CW70" s="988"/>
      <c r="CX70" s="989"/>
      <c r="CY70" s="989"/>
      <c r="CZ70" s="989"/>
      <c r="DA70" s="990"/>
      <c r="DB70" s="988"/>
      <c r="DC70" s="989"/>
      <c r="DD70" s="989"/>
      <c r="DE70" s="989"/>
      <c r="DF70" s="990"/>
      <c r="DG70" s="988"/>
      <c r="DH70" s="989"/>
      <c r="DI70" s="989"/>
      <c r="DJ70" s="989"/>
      <c r="DK70" s="990"/>
      <c r="DL70" s="988"/>
      <c r="DM70" s="989"/>
      <c r="DN70" s="989"/>
      <c r="DO70" s="989"/>
      <c r="DP70" s="990"/>
      <c r="DQ70" s="988"/>
      <c r="DR70" s="989"/>
      <c r="DS70" s="989"/>
      <c r="DT70" s="989"/>
      <c r="DU70" s="990"/>
      <c r="DV70" s="977"/>
      <c r="DW70" s="978"/>
      <c r="DX70" s="978"/>
      <c r="DY70" s="978"/>
      <c r="DZ70" s="979"/>
      <c r="EA70" s="221"/>
    </row>
    <row r="71" spans="1:131" ht="26.25" customHeight="1" x14ac:dyDescent="0.15">
      <c r="A71" s="229">
        <v>4</v>
      </c>
      <c r="B71" s="1006" t="s">
        <v>597</v>
      </c>
      <c r="C71" s="1007"/>
      <c r="D71" s="1007"/>
      <c r="E71" s="1007"/>
      <c r="F71" s="1007"/>
      <c r="G71" s="1007"/>
      <c r="H71" s="1007"/>
      <c r="I71" s="1007"/>
      <c r="J71" s="1007"/>
      <c r="K71" s="1007"/>
      <c r="L71" s="1007"/>
      <c r="M71" s="1007"/>
      <c r="N71" s="1007"/>
      <c r="O71" s="1007"/>
      <c r="P71" s="1008"/>
      <c r="Q71" s="1009">
        <v>296</v>
      </c>
      <c r="R71" s="1003"/>
      <c r="S71" s="1003"/>
      <c r="T71" s="1003"/>
      <c r="U71" s="1003"/>
      <c r="V71" s="1003">
        <v>182</v>
      </c>
      <c r="W71" s="1003"/>
      <c r="X71" s="1003"/>
      <c r="Y71" s="1003"/>
      <c r="Z71" s="1003"/>
      <c r="AA71" s="1003">
        <v>115</v>
      </c>
      <c r="AB71" s="1003"/>
      <c r="AC71" s="1003"/>
      <c r="AD71" s="1003"/>
      <c r="AE71" s="1003"/>
      <c r="AF71" s="1003">
        <v>115</v>
      </c>
      <c r="AG71" s="1003"/>
      <c r="AH71" s="1003"/>
      <c r="AI71" s="1003"/>
      <c r="AJ71" s="1003"/>
      <c r="AK71" s="1003">
        <v>15</v>
      </c>
      <c r="AL71" s="1003"/>
      <c r="AM71" s="1003"/>
      <c r="AN71" s="1003"/>
      <c r="AO71" s="1003"/>
      <c r="AP71" s="1003" t="s">
        <v>605</v>
      </c>
      <c r="AQ71" s="1003"/>
      <c r="AR71" s="1003"/>
      <c r="AS71" s="1003"/>
      <c r="AT71" s="1003"/>
      <c r="AU71" s="1003" t="s">
        <v>605</v>
      </c>
      <c r="AV71" s="1003"/>
      <c r="AW71" s="1003"/>
      <c r="AX71" s="1003"/>
      <c r="AY71" s="1003"/>
      <c r="AZ71" s="1004"/>
      <c r="BA71" s="1004"/>
      <c r="BB71" s="1004"/>
      <c r="BC71" s="1004"/>
      <c r="BD71" s="1005"/>
      <c r="BE71" s="232"/>
      <c r="BF71" s="232"/>
      <c r="BG71" s="232"/>
      <c r="BH71" s="232"/>
      <c r="BI71" s="232"/>
      <c r="BJ71" s="232"/>
      <c r="BK71" s="232"/>
      <c r="BL71" s="232"/>
      <c r="BM71" s="232"/>
      <c r="BN71" s="232"/>
      <c r="BO71" s="232"/>
      <c r="BP71" s="232"/>
      <c r="BQ71" s="229">
        <v>65</v>
      </c>
      <c r="BR71" s="234"/>
      <c r="BS71" s="977"/>
      <c r="BT71" s="978"/>
      <c r="BU71" s="978"/>
      <c r="BV71" s="978"/>
      <c r="BW71" s="978"/>
      <c r="BX71" s="978"/>
      <c r="BY71" s="978"/>
      <c r="BZ71" s="978"/>
      <c r="CA71" s="978"/>
      <c r="CB71" s="978"/>
      <c r="CC71" s="978"/>
      <c r="CD71" s="978"/>
      <c r="CE71" s="978"/>
      <c r="CF71" s="978"/>
      <c r="CG71" s="987"/>
      <c r="CH71" s="988"/>
      <c r="CI71" s="989"/>
      <c r="CJ71" s="989"/>
      <c r="CK71" s="989"/>
      <c r="CL71" s="990"/>
      <c r="CM71" s="988"/>
      <c r="CN71" s="989"/>
      <c r="CO71" s="989"/>
      <c r="CP71" s="989"/>
      <c r="CQ71" s="990"/>
      <c r="CR71" s="988"/>
      <c r="CS71" s="989"/>
      <c r="CT71" s="989"/>
      <c r="CU71" s="989"/>
      <c r="CV71" s="990"/>
      <c r="CW71" s="988"/>
      <c r="CX71" s="989"/>
      <c r="CY71" s="989"/>
      <c r="CZ71" s="989"/>
      <c r="DA71" s="990"/>
      <c r="DB71" s="988"/>
      <c r="DC71" s="989"/>
      <c r="DD71" s="989"/>
      <c r="DE71" s="989"/>
      <c r="DF71" s="990"/>
      <c r="DG71" s="988"/>
      <c r="DH71" s="989"/>
      <c r="DI71" s="989"/>
      <c r="DJ71" s="989"/>
      <c r="DK71" s="990"/>
      <c r="DL71" s="988"/>
      <c r="DM71" s="989"/>
      <c r="DN71" s="989"/>
      <c r="DO71" s="989"/>
      <c r="DP71" s="990"/>
      <c r="DQ71" s="988"/>
      <c r="DR71" s="989"/>
      <c r="DS71" s="989"/>
      <c r="DT71" s="989"/>
      <c r="DU71" s="990"/>
      <c r="DV71" s="977"/>
      <c r="DW71" s="978"/>
      <c r="DX71" s="978"/>
      <c r="DY71" s="978"/>
      <c r="DZ71" s="979"/>
      <c r="EA71" s="221"/>
    </row>
    <row r="72" spans="1:131" ht="26.25" customHeight="1" x14ac:dyDescent="0.15">
      <c r="A72" s="229">
        <v>5</v>
      </c>
      <c r="B72" s="1006" t="s">
        <v>598</v>
      </c>
      <c r="C72" s="1007"/>
      <c r="D72" s="1007"/>
      <c r="E72" s="1007"/>
      <c r="F72" s="1007"/>
      <c r="G72" s="1007"/>
      <c r="H72" s="1007"/>
      <c r="I72" s="1007"/>
      <c r="J72" s="1007"/>
      <c r="K72" s="1007"/>
      <c r="L72" s="1007"/>
      <c r="M72" s="1007"/>
      <c r="N72" s="1007"/>
      <c r="O72" s="1007"/>
      <c r="P72" s="1008"/>
      <c r="Q72" s="1009">
        <v>454</v>
      </c>
      <c r="R72" s="1003"/>
      <c r="S72" s="1003"/>
      <c r="T72" s="1003"/>
      <c r="U72" s="1003"/>
      <c r="V72" s="1003">
        <v>443</v>
      </c>
      <c r="W72" s="1003"/>
      <c r="X72" s="1003"/>
      <c r="Y72" s="1003"/>
      <c r="Z72" s="1003"/>
      <c r="AA72" s="1003">
        <v>11</v>
      </c>
      <c r="AB72" s="1003"/>
      <c r="AC72" s="1003"/>
      <c r="AD72" s="1003"/>
      <c r="AE72" s="1003"/>
      <c r="AF72" s="1003">
        <v>11</v>
      </c>
      <c r="AG72" s="1003"/>
      <c r="AH72" s="1003"/>
      <c r="AI72" s="1003"/>
      <c r="AJ72" s="1003"/>
      <c r="AK72" s="1003">
        <v>27</v>
      </c>
      <c r="AL72" s="1003"/>
      <c r="AM72" s="1003"/>
      <c r="AN72" s="1003"/>
      <c r="AO72" s="1003"/>
      <c r="AP72" s="1003">
        <v>366</v>
      </c>
      <c r="AQ72" s="1003"/>
      <c r="AR72" s="1003"/>
      <c r="AS72" s="1003"/>
      <c r="AT72" s="1003"/>
      <c r="AU72" s="1003">
        <v>98</v>
      </c>
      <c r="AV72" s="1003"/>
      <c r="AW72" s="1003"/>
      <c r="AX72" s="1003"/>
      <c r="AY72" s="1003"/>
      <c r="AZ72" s="1004"/>
      <c r="BA72" s="1004"/>
      <c r="BB72" s="1004"/>
      <c r="BC72" s="1004"/>
      <c r="BD72" s="1005"/>
      <c r="BE72" s="232"/>
      <c r="BF72" s="232"/>
      <c r="BG72" s="232"/>
      <c r="BH72" s="232"/>
      <c r="BI72" s="232"/>
      <c r="BJ72" s="232"/>
      <c r="BK72" s="232"/>
      <c r="BL72" s="232"/>
      <c r="BM72" s="232"/>
      <c r="BN72" s="232"/>
      <c r="BO72" s="232"/>
      <c r="BP72" s="232"/>
      <c r="BQ72" s="229">
        <v>66</v>
      </c>
      <c r="BR72" s="234"/>
      <c r="BS72" s="977"/>
      <c r="BT72" s="978"/>
      <c r="BU72" s="978"/>
      <c r="BV72" s="978"/>
      <c r="BW72" s="978"/>
      <c r="BX72" s="978"/>
      <c r="BY72" s="978"/>
      <c r="BZ72" s="978"/>
      <c r="CA72" s="978"/>
      <c r="CB72" s="978"/>
      <c r="CC72" s="978"/>
      <c r="CD72" s="978"/>
      <c r="CE72" s="978"/>
      <c r="CF72" s="978"/>
      <c r="CG72" s="987"/>
      <c r="CH72" s="988"/>
      <c r="CI72" s="989"/>
      <c r="CJ72" s="989"/>
      <c r="CK72" s="989"/>
      <c r="CL72" s="990"/>
      <c r="CM72" s="988"/>
      <c r="CN72" s="989"/>
      <c r="CO72" s="989"/>
      <c r="CP72" s="989"/>
      <c r="CQ72" s="990"/>
      <c r="CR72" s="988"/>
      <c r="CS72" s="989"/>
      <c r="CT72" s="989"/>
      <c r="CU72" s="989"/>
      <c r="CV72" s="990"/>
      <c r="CW72" s="988"/>
      <c r="CX72" s="989"/>
      <c r="CY72" s="989"/>
      <c r="CZ72" s="989"/>
      <c r="DA72" s="990"/>
      <c r="DB72" s="988"/>
      <c r="DC72" s="989"/>
      <c r="DD72" s="989"/>
      <c r="DE72" s="989"/>
      <c r="DF72" s="990"/>
      <c r="DG72" s="988"/>
      <c r="DH72" s="989"/>
      <c r="DI72" s="989"/>
      <c r="DJ72" s="989"/>
      <c r="DK72" s="990"/>
      <c r="DL72" s="988"/>
      <c r="DM72" s="989"/>
      <c r="DN72" s="989"/>
      <c r="DO72" s="989"/>
      <c r="DP72" s="990"/>
      <c r="DQ72" s="988"/>
      <c r="DR72" s="989"/>
      <c r="DS72" s="989"/>
      <c r="DT72" s="989"/>
      <c r="DU72" s="990"/>
      <c r="DV72" s="977"/>
      <c r="DW72" s="978"/>
      <c r="DX72" s="978"/>
      <c r="DY72" s="978"/>
      <c r="DZ72" s="979"/>
      <c r="EA72" s="221"/>
    </row>
    <row r="73" spans="1:131" ht="26.25" customHeight="1" x14ac:dyDescent="0.15">
      <c r="A73" s="229">
        <v>6</v>
      </c>
      <c r="B73" s="1006" t="s">
        <v>599</v>
      </c>
      <c r="C73" s="1007"/>
      <c r="D73" s="1007"/>
      <c r="E73" s="1007"/>
      <c r="F73" s="1007"/>
      <c r="G73" s="1007"/>
      <c r="H73" s="1007"/>
      <c r="I73" s="1007"/>
      <c r="J73" s="1007"/>
      <c r="K73" s="1007"/>
      <c r="L73" s="1007"/>
      <c r="M73" s="1007"/>
      <c r="N73" s="1007"/>
      <c r="O73" s="1007"/>
      <c r="P73" s="1008"/>
      <c r="Q73" s="1009">
        <v>21261</v>
      </c>
      <c r="R73" s="1003"/>
      <c r="S73" s="1003"/>
      <c r="T73" s="1003"/>
      <c r="U73" s="1003"/>
      <c r="V73" s="1003">
        <v>19759</v>
      </c>
      <c r="W73" s="1003"/>
      <c r="X73" s="1003"/>
      <c r="Y73" s="1003"/>
      <c r="Z73" s="1003"/>
      <c r="AA73" s="1003">
        <v>1502</v>
      </c>
      <c r="AB73" s="1003"/>
      <c r="AC73" s="1003"/>
      <c r="AD73" s="1003"/>
      <c r="AE73" s="1003"/>
      <c r="AF73" s="1003">
        <v>9244</v>
      </c>
      <c r="AG73" s="1003"/>
      <c r="AH73" s="1003"/>
      <c r="AI73" s="1003"/>
      <c r="AJ73" s="1003"/>
      <c r="AK73" s="1003" t="s">
        <v>605</v>
      </c>
      <c r="AL73" s="1003"/>
      <c r="AM73" s="1003"/>
      <c r="AN73" s="1003"/>
      <c r="AO73" s="1003"/>
      <c r="AP73" s="1003">
        <v>7008</v>
      </c>
      <c r="AQ73" s="1003"/>
      <c r="AR73" s="1003"/>
      <c r="AS73" s="1003"/>
      <c r="AT73" s="1003"/>
      <c r="AU73" s="1003">
        <v>140</v>
      </c>
      <c r="AV73" s="1003"/>
      <c r="AW73" s="1003"/>
      <c r="AX73" s="1003"/>
      <c r="AY73" s="1003"/>
      <c r="AZ73" s="1004"/>
      <c r="BA73" s="1004"/>
      <c r="BB73" s="1004"/>
      <c r="BC73" s="1004"/>
      <c r="BD73" s="1005"/>
      <c r="BE73" s="232"/>
      <c r="BF73" s="232"/>
      <c r="BG73" s="232"/>
      <c r="BH73" s="232"/>
      <c r="BI73" s="232"/>
      <c r="BJ73" s="232"/>
      <c r="BK73" s="232"/>
      <c r="BL73" s="232"/>
      <c r="BM73" s="232"/>
      <c r="BN73" s="232"/>
      <c r="BO73" s="232"/>
      <c r="BP73" s="232"/>
      <c r="BQ73" s="229">
        <v>67</v>
      </c>
      <c r="BR73" s="234"/>
      <c r="BS73" s="977"/>
      <c r="BT73" s="978"/>
      <c r="BU73" s="978"/>
      <c r="BV73" s="978"/>
      <c r="BW73" s="978"/>
      <c r="BX73" s="978"/>
      <c r="BY73" s="978"/>
      <c r="BZ73" s="978"/>
      <c r="CA73" s="978"/>
      <c r="CB73" s="978"/>
      <c r="CC73" s="978"/>
      <c r="CD73" s="978"/>
      <c r="CE73" s="978"/>
      <c r="CF73" s="978"/>
      <c r="CG73" s="987"/>
      <c r="CH73" s="988"/>
      <c r="CI73" s="989"/>
      <c r="CJ73" s="989"/>
      <c r="CK73" s="989"/>
      <c r="CL73" s="990"/>
      <c r="CM73" s="988"/>
      <c r="CN73" s="989"/>
      <c r="CO73" s="989"/>
      <c r="CP73" s="989"/>
      <c r="CQ73" s="990"/>
      <c r="CR73" s="988"/>
      <c r="CS73" s="989"/>
      <c r="CT73" s="989"/>
      <c r="CU73" s="989"/>
      <c r="CV73" s="990"/>
      <c r="CW73" s="988"/>
      <c r="CX73" s="989"/>
      <c r="CY73" s="989"/>
      <c r="CZ73" s="989"/>
      <c r="DA73" s="990"/>
      <c r="DB73" s="988"/>
      <c r="DC73" s="989"/>
      <c r="DD73" s="989"/>
      <c r="DE73" s="989"/>
      <c r="DF73" s="990"/>
      <c r="DG73" s="988"/>
      <c r="DH73" s="989"/>
      <c r="DI73" s="989"/>
      <c r="DJ73" s="989"/>
      <c r="DK73" s="990"/>
      <c r="DL73" s="988"/>
      <c r="DM73" s="989"/>
      <c r="DN73" s="989"/>
      <c r="DO73" s="989"/>
      <c r="DP73" s="990"/>
      <c r="DQ73" s="988"/>
      <c r="DR73" s="989"/>
      <c r="DS73" s="989"/>
      <c r="DT73" s="989"/>
      <c r="DU73" s="990"/>
      <c r="DV73" s="977"/>
      <c r="DW73" s="978"/>
      <c r="DX73" s="978"/>
      <c r="DY73" s="978"/>
      <c r="DZ73" s="979"/>
      <c r="EA73" s="221"/>
    </row>
    <row r="74" spans="1:131" ht="26.25" customHeight="1" x14ac:dyDescent="0.15">
      <c r="A74" s="229">
        <v>7</v>
      </c>
      <c r="B74" s="1006" t="s">
        <v>600</v>
      </c>
      <c r="C74" s="1007"/>
      <c r="D74" s="1007"/>
      <c r="E74" s="1007"/>
      <c r="F74" s="1007"/>
      <c r="G74" s="1007"/>
      <c r="H74" s="1007"/>
      <c r="I74" s="1007"/>
      <c r="J74" s="1007"/>
      <c r="K74" s="1007"/>
      <c r="L74" s="1007"/>
      <c r="M74" s="1007"/>
      <c r="N74" s="1007"/>
      <c r="O74" s="1007"/>
      <c r="P74" s="1008"/>
      <c r="Q74" s="1009">
        <v>6282</v>
      </c>
      <c r="R74" s="1003"/>
      <c r="S74" s="1003"/>
      <c r="T74" s="1003"/>
      <c r="U74" s="1003"/>
      <c r="V74" s="1003">
        <v>6206</v>
      </c>
      <c r="W74" s="1003"/>
      <c r="X74" s="1003"/>
      <c r="Y74" s="1003"/>
      <c r="Z74" s="1003"/>
      <c r="AA74" s="1003">
        <v>76</v>
      </c>
      <c r="AB74" s="1003"/>
      <c r="AC74" s="1003"/>
      <c r="AD74" s="1003"/>
      <c r="AE74" s="1003"/>
      <c r="AF74" s="1003">
        <v>76</v>
      </c>
      <c r="AG74" s="1003"/>
      <c r="AH74" s="1003"/>
      <c r="AI74" s="1003"/>
      <c r="AJ74" s="1003"/>
      <c r="AK74" s="1003">
        <v>1908</v>
      </c>
      <c r="AL74" s="1003"/>
      <c r="AM74" s="1003"/>
      <c r="AN74" s="1003"/>
      <c r="AO74" s="1003"/>
      <c r="AP74" s="1003" t="s">
        <v>605</v>
      </c>
      <c r="AQ74" s="1003"/>
      <c r="AR74" s="1003"/>
      <c r="AS74" s="1003"/>
      <c r="AT74" s="1003"/>
      <c r="AU74" s="1003" t="s">
        <v>605</v>
      </c>
      <c r="AV74" s="1003"/>
      <c r="AW74" s="1003"/>
      <c r="AX74" s="1003"/>
      <c r="AY74" s="1003"/>
      <c r="AZ74" s="1004"/>
      <c r="BA74" s="1004"/>
      <c r="BB74" s="1004"/>
      <c r="BC74" s="1004"/>
      <c r="BD74" s="1005"/>
      <c r="BE74" s="232"/>
      <c r="BF74" s="232"/>
      <c r="BG74" s="232"/>
      <c r="BH74" s="232"/>
      <c r="BI74" s="232"/>
      <c r="BJ74" s="232"/>
      <c r="BK74" s="232"/>
      <c r="BL74" s="232"/>
      <c r="BM74" s="232"/>
      <c r="BN74" s="232"/>
      <c r="BO74" s="232"/>
      <c r="BP74" s="232"/>
      <c r="BQ74" s="229">
        <v>68</v>
      </c>
      <c r="BR74" s="234"/>
      <c r="BS74" s="977"/>
      <c r="BT74" s="978"/>
      <c r="BU74" s="978"/>
      <c r="BV74" s="978"/>
      <c r="BW74" s="978"/>
      <c r="BX74" s="978"/>
      <c r="BY74" s="978"/>
      <c r="BZ74" s="978"/>
      <c r="CA74" s="978"/>
      <c r="CB74" s="978"/>
      <c r="CC74" s="978"/>
      <c r="CD74" s="978"/>
      <c r="CE74" s="978"/>
      <c r="CF74" s="978"/>
      <c r="CG74" s="987"/>
      <c r="CH74" s="988"/>
      <c r="CI74" s="989"/>
      <c r="CJ74" s="989"/>
      <c r="CK74" s="989"/>
      <c r="CL74" s="990"/>
      <c r="CM74" s="988"/>
      <c r="CN74" s="989"/>
      <c r="CO74" s="989"/>
      <c r="CP74" s="989"/>
      <c r="CQ74" s="990"/>
      <c r="CR74" s="988"/>
      <c r="CS74" s="989"/>
      <c r="CT74" s="989"/>
      <c r="CU74" s="989"/>
      <c r="CV74" s="990"/>
      <c r="CW74" s="988"/>
      <c r="CX74" s="989"/>
      <c r="CY74" s="989"/>
      <c r="CZ74" s="989"/>
      <c r="DA74" s="990"/>
      <c r="DB74" s="988"/>
      <c r="DC74" s="989"/>
      <c r="DD74" s="989"/>
      <c r="DE74" s="989"/>
      <c r="DF74" s="990"/>
      <c r="DG74" s="988"/>
      <c r="DH74" s="989"/>
      <c r="DI74" s="989"/>
      <c r="DJ74" s="989"/>
      <c r="DK74" s="990"/>
      <c r="DL74" s="988"/>
      <c r="DM74" s="989"/>
      <c r="DN74" s="989"/>
      <c r="DO74" s="989"/>
      <c r="DP74" s="990"/>
      <c r="DQ74" s="988"/>
      <c r="DR74" s="989"/>
      <c r="DS74" s="989"/>
      <c r="DT74" s="989"/>
      <c r="DU74" s="990"/>
      <c r="DV74" s="977"/>
      <c r="DW74" s="978"/>
      <c r="DX74" s="978"/>
      <c r="DY74" s="978"/>
      <c r="DZ74" s="979"/>
      <c r="EA74" s="221"/>
    </row>
    <row r="75" spans="1:131" ht="26.25" customHeight="1" x14ac:dyDescent="0.15">
      <c r="A75" s="229">
        <v>8</v>
      </c>
      <c r="B75" s="1006" t="s">
        <v>601</v>
      </c>
      <c r="C75" s="1007"/>
      <c r="D75" s="1007"/>
      <c r="E75" s="1007"/>
      <c r="F75" s="1007"/>
      <c r="G75" s="1007"/>
      <c r="H75" s="1007"/>
      <c r="I75" s="1007"/>
      <c r="J75" s="1007"/>
      <c r="K75" s="1007"/>
      <c r="L75" s="1007"/>
      <c r="M75" s="1007"/>
      <c r="N75" s="1007"/>
      <c r="O75" s="1007"/>
      <c r="P75" s="1008"/>
      <c r="Q75" s="1010">
        <v>1478091</v>
      </c>
      <c r="R75" s="1011"/>
      <c r="S75" s="1011"/>
      <c r="T75" s="1011"/>
      <c r="U75" s="1012"/>
      <c r="V75" s="1013">
        <v>1440066</v>
      </c>
      <c r="W75" s="1011"/>
      <c r="X75" s="1011"/>
      <c r="Y75" s="1011"/>
      <c r="Z75" s="1012"/>
      <c r="AA75" s="1013">
        <v>38025</v>
      </c>
      <c r="AB75" s="1011"/>
      <c r="AC75" s="1011"/>
      <c r="AD75" s="1011"/>
      <c r="AE75" s="1012"/>
      <c r="AF75" s="1013">
        <v>38025</v>
      </c>
      <c r="AG75" s="1011"/>
      <c r="AH75" s="1011"/>
      <c r="AI75" s="1011"/>
      <c r="AJ75" s="1012"/>
      <c r="AK75" s="1013">
        <v>17867</v>
      </c>
      <c r="AL75" s="1011"/>
      <c r="AM75" s="1011"/>
      <c r="AN75" s="1011"/>
      <c r="AO75" s="1012"/>
      <c r="AP75" s="1013" t="s">
        <v>605</v>
      </c>
      <c r="AQ75" s="1011"/>
      <c r="AR75" s="1011"/>
      <c r="AS75" s="1011"/>
      <c r="AT75" s="1012"/>
      <c r="AU75" s="1013" t="s">
        <v>605</v>
      </c>
      <c r="AV75" s="1011"/>
      <c r="AW75" s="1011"/>
      <c r="AX75" s="1011"/>
      <c r="AY75" s="1012"/>
      <c r="AZ75" s="1004"/>
      <c r="BA75" s="1004"/>
      <c r="BB75" s="1004"/>
      <c r="BC75" s="1004"/>
      <c r="BD75" s="1005"/>
      <c r="BE75" s="232"/>
      <c r="BF75" s="232"/>
      <c r="BG75" s="232"/>
      <c r="BH75" s="232"/>
      <c r="BI75" s="232"/>
      <c r="BJ75" s="232"/>
      <c r="BK75" s="232"/>
      <c r="BL75" s="232"/>
      <c r="BM75" s="232"/>
      <c r="BN75" s="232"/>
      <c r="BO75" s="232"/>
      <c r="BP75" s="232"/>
      <c r="BQ75" s="229">
        <v>69</v>
      </c>
      <c r="BR75" s="234"/>
      <c r="BS75" s="977"/>
      <c r="BT75" s="978"/>
      <c r="BU75" s="978"/>
      <c r="BV75" s="978"/>
      <c r="BW75" s="978"/>
      <c r="BX75" s="978"/>
      <c r="BY75" s="978"/>
      <c r="BZ75" s="978"/>
      <c r="CA75" s="978"/>
      <c r="CB75" s="978"/>
      <c r="CC75" s="978"/>
      <c r="CD75" s="978"/>
      <c r="CE75" s="978"/>
      <c r="CF75" s="978"/>
      <c r="CG75" s="987"/>
      <c r="CH75" s="988"/>
      <c r="CI75" s="989"/>
      <c r="CJ75" s="989"/>
      <c r="CK75" s="989"/>
      <c r="CL75" s="990"/>
      <c r="CM75" s="988"/>
      <c r="CN75" s="989"/>
      <c r="CO75" s="989"/>
      <c r="CP75" s="989"/>
      <c r="CQ75" s="990"/>
      <c r="CR75" s="988"/>
      <c r="CS75" s="989"/>
      <c r="CT75" s="989"/>
      <c r="CU75" s="989"/>
      <c r="CV75" s="990"/>
      <c r="CW75" s="988"/>
      <c r="CX75" s="989"/>
      <c r="CY75" s="989"/>
      <c r="CZ75" s="989"/>
      <c r="DA75" s="990"/>
      <c r="DB75" s="988"/>
      <c r="DC75" s="989"/>
      <c r="DD75" s="989"/>
      <c r="DE75" s="989"/>
      <c r="DF75" s="990"/>
      <c r="DG75" s="988"/>
      <c r="DH75" s="989"/>
      <c r="DI75" s="989"/>
      <c r="DJ75" s="989"/>
      <c r="DK75" s="990"/>
      <c r="DL75" s="988"/>
      <c r="DM75" s="989"/>
      <c r="DN75" s="989"/>
      <c r="DO75" s="989"/>
      <c r="DP75" s="990"/>
      <c r="DQ75" s="988"/>
      <c r="DR75" s="989"/>
      <c r="DS75" s="989"/>
      <c r="DT75" s="989"/>
      <c r="DU75" s="990"/>
      <c r="DV75" s="977"/>
      <c r="DW75" s="978"/>
      <c r="DX75" s="978"/>
      <c r="DY75" s="978"/>
      <c r="DZ75" s="979"/>
      <c r="EA75" s="221"/>
    </row>
    <row r="76" spans="1:131" ht="26.25" customHeight="1" x14ac:dyDescent="0.15">
      <c r="A76" s="229">
        <v>9</v>
      </c>
      <c r="B76" s="1006"/>
      <c r="C76" s="1007"/>
      <c r="D76" s="1007"/>
      <c r="E76" s="1007"/>
      <c r="F76" s="1007"/>
      <c r="G76" s="1007"/>
      <c r="H76" s="1007"/>
      <c r="I76" s="1007"/>
      <c r="J76" s="1007"/>
      <c r="K76" s="1007"/>
      <c r="L76" s="1007"/>
      <c r="M76" s="1007"/>
      <c r="N76" s="1007"/>
      <c r="O76" s="1007"/>
      <c r="P76" s="1008"/>
      <c r="Q76" s="1010"/>
      <c r="R76" s="1011"/>
      <c r="S76" s="1011"/>
      <c r="T76" s="1011"/>
      <c r="U76" s="1012"/>
      <c r="V76" s="1013"/>
      <c r="W76" s="1011"/>
      <c r="X76" s="1011"/>
      <c r="Y76" s="1011"/>
      <c r="Z76" s="1012"/>
      <c r="AA76" s="1013"/>
      <c r="AB76" s="1011"/>
      <c r="AC76" s="1011"/>
      <c r="AD76" s="1011"/>
      <c r="AE76" s="1012"/>
      <c r="AF76" s="1013"/>
      <c r="AG76" s="1011"/>
      <c r="AH76" s="1011"/>
      <c r="AI76" s="1011"/>
      <c r="AJ76" s="1012"/>
      <c r="AK76" s="1013"/>
      <c r="AL76" s="1011"/>
      <c r="AM76" s="1011"/>
      <c r="AN76" s="1011"/>
      <c r="AO76" s="1012"/>
      <c r="AP76" s="1013"/>
      <c r="AQ76" s="1011"/>
      <c r="AR76" s="1011"/>
      <c r="AS76" s="1011"/>
      <c r="AT76" s="1012"/>
      <c r="AU76" s="1013"/>
      <c r="AV76" s="1011"/>
      <c r="AW76" s="1011"/>
      <c r="AX76" s="1011"/>
      <c r="AY76" s="1012"/>
      <c r="AZ76" s="1004"/>
      <c r="BA76" s="1004"/>
      <c r="BB76" s="1004"/>
      <c r="BC76" s="1004"/>
      <c r="BD76" s="1005"/>
      <c r="BE76" s="232"/>
      <c r="BF76" s="232"/>
      <c r="BG76" s="232"/>
      <c r="BH76" s="232"/>
      <c r="BI76" s="232"/>
      <c r="BJ76" s="232"/>
      <c r="BK76" s="232"/>
      <c r="BL76" s="232"/>
      <c r="BM76" s="232"/>
      <c r="BN76" s="232"/>
      <c r="BO76" s="232"/>
      <c r="BP76" s="232"/>
      <c r="BQ76" s="229">
        <v>70</v>
      </c>
      <c r="BR76" s="234"/>
      <c r="BS76" s="977"/>
      <c r="BT76" s="978"/>
      <c r="BU76" s="978"/>
      <c r="BV76" s="978"/>
      <c r="BW76" s="978"/>
      <c r="BX76" s="978"/>
      <c r="BY76" s="978"/>
      <c r="BZ76" s="978"/>
      <c r="CA76" s="978"/>
      <c r="CB76" s="978"/>
      <c r="CC76" s="978"/>
      <c r="CD76" s="978"/>
      <c r="CE76" s="978"/>
      <c r="CF76" s="978"/>
      <c r="CG76" s="987"/>
      <c r="CH76" s="988"/>
      <c r="CI76" s="989"/>
      <c r="CJ76" s="989"/>
      <c r="CK76" s="989"/>
      <c r="CL76" s="990"/>
      <c r="CM76" s="988"/>
      <c r="CN76" s="989"/>
      <c r="CO76" s="989"/>
      <c r="CP76" s="989"/>
      <c r="CQ76" s="990"/>
      <c r="CR76" s="988"/>
      <c r="CS76" s="989"/>
      <c r="CT76" s="989"/>
      <c r="CU76" s="989"/>
      <c r="CV76" s="990"/>
      <c r="CW76" s="988"/>
      <c r="CX76" s="989"/>
      <c r="CY76" s="989"/>
      <c r="CZ76" s="989"/>
      <c r="DA76" s="990"/>
      <c r="DB76" s="988"/>
      <c r="DC76" s="989"/>
      <c r="DD76" s="989"/>
      <c r="DE76" s="989"/>
      <c r="DF76" s="990"/>
      <c r="DG76" s="988"/>
      <c r="DH76" s="989"/>
      <c r="DI76" s="989"/>
      <c r="DJ76" s="989"/>
      <c r="DK76" s="990"/>
      <c r="DL76" s="988"/>
      <c r="DM76" s="989"/>
      <c r="DN76" s="989"/>
      <c r="DO76" s="989"/>
      <c r="DP76" s="990"/>
      <c r="DQ76" s="988"/>
      <c r="DR76" s="989"/>
      <c r="DS76" s="989"/>
      <c r="DT76" s="989"/>
      <c r="DU76" s="990"/>
      <c r="DV76" s="977"/>
      <c r="DW76" s="978"/>
      <c r="DX76" s="978"/>
      <c r="DY76" s="978"/>
      <c r="DZ76" s="979"/>
      <c r="EA76" s="221"/>
    </row>
    <row r="77" spans="1:131" ht="26.25" customHeight="1" x14ac:dyDescent="0.15">
      <c r="A77" s="229">
        <v>10</v>
      </c>
      <c r="B77" s="1006"/>
      <c r="C77" s="1007"/>
      <c r="D77" s="1007"/>
      <c r="E77" s="1007"/>
      <c r="F77" s="1007"/>
      <c r="G77" s="1007"/>
      <c r="H77" s="1007"/>
      <c r="I77" s="1007"/>
      <c r="J77" s="1007"/>
      <c r="K77" s="1007"/>
      <c r="L77" s="1007"/>
      <c r="M77" s="1007"/>
      <c r="N77" s="1007"/>
      <c r="O77" s="1007"/>
      <c r="P77" s="1008"/>
      <c r="Q77" s="1010"/>
      <c r="R77" s="1011"/>
      <c r="S77" s="1011"/>
      <c r="T77" s="1011"/>
      <c r="U77" s="1012"/>
      <c r="V77" s="1013"/>
      <c r="W77" s="1011"/>
      <c r="X77" s="1011"/>
      <c r="Y77" s="1011"/>
      <c r="Z77" s="1012"/>
      <c r="AA77" s="1013"/>
      <c r="AB77" s="1011"/>
      <c r="AC77" s="1011"/>
      <c r="AD77" s="1011"/>
      <c r="AE77" s="1012"/>
      <c r="AF77" s="1013"/>
      <c r="AG77" s="1011"/>
      <c r="AH77" s="1011"/>
      <c r="AI77" s="1011"/>
      <c r="AJ77" s="1012"/>
      <c r="AK77" s="1013"/>
      <c r="AL77" s="1011"/>
      <c r="AM77" s="1011"/>
      <c r="AN77" s="1011"/>
      <c r="AO77" s="1012"/>
      <c r="AP77" s="1013"/>
      <c r="AQ77" s="1011"/>
      <c r="AR77" s="1011"/>
      <c r="AS77" s="1011"/>
      <c r="AT77" s="1012"/>
      <c r="AU77" s="1013"/>
      <c r="AV77" s="1011"/>
      <c r="AW77" s="1011"/>
      <c r="AX77" s="1011"/>
      <c r="AY77" s="1012"/>
      <c r="AZ77" s="1004"/>
      <c r="BA77" s="1004"/>
      <c r="BB77" s="1004"/>
      <c r="BC77" s="1004"/>
      <c r="BD77" s="1005"/>
      <c r="BE77" s="232"/>
      <c r="BF77" s="232"/>
      <c r="BG77" s="232"/>
      <c r="BH77" s="232"/>
      <c r="BI77" s="232"/>
      <c r="BJ77" s="232"/>
      <c r="BK77" s="232"/>
      <c r="BL77" s="232"/>
      <c r="BM77" s="232"/>
      <c r="BN77" s="232"/>
      <c r="BO77" s="232"/>
      <c r="BP77" s="232"/>
      <c r="BQ77" s="229">
        <v>71</v>
      </c>
      <c r="BR77" s="234"/>
      <c r="BS77" s="977"/>
      <c r="BT77" s="978"/>
      <c r="BU77" s="978"/>
      <c r="BV77" s="978"/>
      <c r="BW77" s="978"/>
      <c r="BX77" s="978"/>
      <c r="BY77" s="978"/>
      <c r="BZ77" s="978"/>
      <c r="CA77" s="978"/>
      <c r="CB77" s="978"/>
      <c r="CC77" s="978"/>
      <c r="CD77" s="978"/>
      <c r="CE77" s="978"/>
      <c r="CF77" s="978"/>
      <c r="CG77" s="987"/>
      <c r="CH77" s="988"/>
      <c r="CI77" s="989"/>
      <c r="CJ77" s="989"/>
      <c r="CK77" s="989"/>
      <c r="CL77" s="990"/>
      <c r="CM77" s="988"/>
      <c r="CN77" s="989"/>
      <c r="CO77" s="989"/>
      <c r="CP77" s="989"/>
      <c r="CQ77" s="990"/>
      <c r="CR77" s="988"/>
      <c r="CS77" s="989"/>
      <c r="CT77" s="989"/>
      <c r="CU77" s="989"/>
      <c r="CV77" s="990"/>
      <c r="CW77" s="988"/>
      <c r="CX77" s="989"/>
      <c r="CY77" s="989"/>
      <c r="CZ77" s="989"/>
      <c r="DA77" s="990"/>
      <c r="DB77" s="988"/>
      <c r="DC77" s="989"/>
      <c r="DD77" s="989"/>
      <c r="DE77" s="989"/>
      <c r="DF77" s="990"/>
      <c r="DG77" s="988"/>
      <c r="DH77" s="989"/>
      <c r="DI77" s="989"/>
      <c r="DJ77" s="989"/>
      <c r="DK77" s="990"/>
      <c r="DL77" s="988"/>
      <c r="DM77" s="989"/>
      <c r="DN77" s="989"/>
      <c r="DO77" s="989"/>
      <c r="DP77" s="990"/>
      <c r="DQ77" s="988"/>
      <c r="DR77" s="989"/>
      <c r="DS77" s="989"/>
      <c r="DT77" s="989"/>
      <c r="DU77" s="990"/>
      <c r="DV77" s="977"/>
      <c r="DW77" s="978"/>
      <c r="DX77" s="978"/>
      <c r="DY77" s="978"/>
      <c r="DZ77" s="979"/>
      <c r="EA77" s="221"/>
    </row>
    <row r="78" spans="1:131" ht="26.25" customHeight="1" x14ac:dyDescent="0.15">
      <c r="A78" s="229">
        <v>11</v>
      </c>
      <c r="B78" s="1006"/>
      <c r="C78" s="1007"/>
      <c r="D78" s="1007"/>
      <c r="E78" s="1007"/>
      <c r="F78" s="1007"/>
      <c r="G78" s="1007"/>
      <c r="H78" s="1007"/>
      <c r="I78" s="1007"/>
      <c r="J78" s="1007"/>
      <c r="K78" s="1007"/>
      <c r="L78" s="1007"/>
      <c r="M78" s="1007"/>
      <c r="N78" s="1007"/>
      <c r="O78" s="1007"/>
      <c r="P78" s="1008"/>
      <c r="Q78" s="1009"/>
      <c r="R78" s="1003"/>
      <c r="S78" s="1003"/>
      <c r="T78" s="1003"/>
      <c r="U78" s="1003"/>
      <c r="V78" s="1003"/>
      <c r="W78" s="1003"/>
      <c r="X78" s="1003"/>
      <c r="Y78" s="1003"/>
      <c r="Z78" s="1003"/>
      <c r="AA78" s="1003"/>
      <c r="AB78" s="1003"/>
      <c r="AC78" s="1003"/>
      <c r="AD78" s="1003"/>
      <c r="AE78" s="1003"/>
      <c r="AF78" s="1003"/>
      <c r="AG78" s="1003"/>
      <c r="AH78" s="1003"/>
      <c r="AI78" s="1003"/>
      <c r="AJ78" s="1003"/>
      <c r="AK78" s="1003"/>
      <c r="AL78" s="1003"/>
      <c r="AM78" s="1003"/>
      <c r="AN78" s="1003"/>
      <c r="AO78" s="1003"/>
      <c r="AP78" s="1003"/>
      <c r="AQ78" s="1003"/>
      <c r="AR78" s="1003"/>
      <c r="AS78" s="1003"/>
      <c r="AT78" s="1003"/>
      <c r="AU78" s="1003"/>
      <c r="AV78" s="1003"/>
      <c r="AW78" s="1003"/>
      <c r="AX78" s="1003"/>
      <c r="AY78" s="1003"/>
      <c r="AZ78" s="1004"/>
      <c r="BA78" s="1004"/>
      <c r="BB78" s="1004"/>
      <c r="BC78" s="1004"/>
      <c r="BD78" s="1005"/>
      <c r="BE78" s="232"/>
      <c r="BF78" s="232"/>
      <c r="BG78" s="232"/>
      <c r="BH78" s="232"/>
      <c r="BI78" s="232"/>
      <c r="BJ78" s="221"/>
      <c r="BK78" s="221"/>
      <c r="BL78" s="221"/>
      <c r="BM78" s="221"/>
      <c r="BN78" s="221"/>
      <c r="BO78" s="232"/>
      <c r="BP78" s="232"/>
      <c r="BQ78" s="229">
        <v>72</v>
      </c>
      <c r="BR78" s="234"/>
      <c r="BS78" s="977"/>
      <c r="BT78" s="978"/>
      <c r="BU78" s="978"/>
      <c r="BV78" s="978"/>
      <c r="BW78" s="978"/>
      <c r="BX78" s="978"/>
      <c r="BY78" s="978"/>
      <c r="BZ78" s="978"/>
      <c r="CA78" s="978"/>
      <c r="CB78" s="978"/>
      <c r="CC78" s="978"/>
      <c r="CD78" s="978"/>
      <c r="CE78" s="978"/>
      <c r="CF78" s="978"/>
      <c r="CG78" s="987"/>
      <c r="CH78" s="988"/>
      <c r="CI78" s="989"/>
      <c r="CJ78" s="989"/>
      <c r="CK78" s="989"/>
      <c r="CL78" s="990"/>
      <c r="CM78" s="988"/>
      <c r="CN78" s="989"/>
      <c r="CO78" s="989"/>
      <c r="CP78" s="989"/>
      <c r="CQ78" s="990"/>
      <c r="CR78" s="988"/>
      <c r="CS78" s="989"/>
      <c r="CT78" s="989"/>
      <c r="CU78" s="989"/>
      <c r="CV78" s="990"/>
      <c r="CW78" s="988"/>
      <c r="CX78" s="989"/>
      <c r="CY78" s="989"/>
      <c r="CZ78" s="989"/>
      <c r="DA78" s="990"/>
      <c r="DB78" s="988"/>
      <c r="DC78" s="989"/>
      <c r="DD78" s="989"/>
      <c r="DE78" s="989"/>
      <c r="DF78" s="990"/>
      <c r="DG78" s="988"/>
      <c r="DH78" s="989"/>
      <c r="DI78" s="989"/>
      <c r="DJ78" s="989"/>
      <c r="DK78" s="990"/>
      <c r="DL78" s="988"/>
      <c r="DM78" s="989"/>
      <c r="DN78" s="989"/>
      <c r="DO78" s="989"/>
      <c r="DP78" s="990"/>
      <c r="DQ78" s="988"/>
      <c r="DR78" s="989"/>
      <c r="DS78" s="989"/>
      <c r="DT78" s="989"/>
      <c r="DU78" s="990"/>
      <c r="DV78" s="977"/>
      <c r="DW78" s="978"/>
      <c r="DX78" s="978"/>
      <c r="DY78" s="978"/>
      <c r="DZ78" s="979"/>
      <c r="EA78" s="221"/>
    </row>
    <row r="79" spans="1:131" ht="26.25" customHeight="1" x14ac:dyDescent="0.15">
      <c r="A79" s="229">
        <v>12</v>
      </c>
      <c r="B79" s="1006"/>
      <c r="C79" s="1007"/>
      <c r="D79" s="1007"/>
      <c r="E79" s="1007"/>
      <c r="F79" s="1007"/>
      <c r="G79" s="1007"/>
      <c r="H79" s="1007"/>
      <c r="I79" s="1007"/>
      <c r="J79" s="1007"/>
      <c r="K79" s="1007"/>
      <c r="L79" s="1007"/>
      <c r="M79" s="1007"/>
      <c r="N79" s="1007"/>
      <c r="O79" s="1007"/>
      <c r="P79" s="1008"/>
      <c r="Q79" s="1009"/>
      <c r="R79" s="1003"/>
      <c r="S79" s="1003"/>
      <c r="T79" s="1003"/>
      <c r="U79" s="1003"/>
      <c r="V79" s="1003"/>
      <c r="W79" s="1003"/>
      <c r="X79" s="1003"/>
      <c r="Y79" s="1003"/>
      <c r="Z79" s="1003"/>
      <c r="AA79" s="1003"/>
      <c r="AB79" s="1003"/>
      <c r="AC79" s="1003"/>
      <c r="AD79" s="1003"/>
      <c r="AE79" s="1003"/>
      <c r="AF79" s="1003"/>
      <c r="AG79" s="1003"/>
      <c r="AH79" s="1003"/>
      <c r="AI79" s="1003"/>
      <c r="AJ79" s="1003"/>
      <c r="AK79" s="1003"/>
      <c r="AL79" s="1003"/>
      <c r="AM79" s="1003"/>
      <c r="AN79" s="1003"/>
      <c r="AO79" s="1003"/>
      <c r="AP79" s="1003"/>
      <c r="AQ79" s="1003"/>
      <c r="AR79" s="1003"/>
      <c r="AS79" s="1003"/>
      <c r="AT79" s="1003"/>
      <c r="AU79" s="1003"/>
      <c r="AV79" s="1003"/>
      <c r="AW79" s="1003"/>
      <c r="AX79" s="1003"/>
      <c r="AY79" s="1003"/>
      <c r="AZ79" s="1004"/>
      <c r="BA79" s="1004"/>
      <c r="BB79" s="1004"/>
      <c r="BC79" s="1004"/>
      <c r="BD79" s="1005"/>
      <c r="BE79" s="232"/>
      <c r="BF79" s="232"/>
      <c r="BG79" s="232"/>
      <c r="BH79" s="232"/>
      <c r="BI79" s="232"/>
      <c r="BJ79" s="221"/>
      <c r="BK79" s="221"/>
      <c r="BL79" s="221"/>
      <c r="BM79" s="221"/>
      <c r="BN79" s="221"/>
      <c r="BO79" s="232"/>
      <c r="BP79" s="232"/>
      <c r="BQ79" s="229">
        <v>73</v>
      </c>
      <c r="BR79" s="234"/>
      <c r="BS79" s="977"/>
      <c r="BT79" s="978"/>
      <c r="BU79" s="978"/>
      <c r="BV79" s="978"/>
      <c r="BW79" s="978"/>
      <c r="BX79" s="978"/>
      <c r="BY79" s="978"/>
      <c r="BZ79" s="978"/>
      <c r="CA79" s="978"/>
      <c r="CB79" s="978"/>
      <c r="CC79" s="978"/>
      <c r="CD79" s="978"/>
      <c r="CE79" s="978"/>
      <c r="CF79" s="978"/>
      <c r="CG79" s="987"/>
      <c r="CH79" s="988"/>
      <c r="CI79" s="989"/>
      <c r="CJ79" s="989"/>
      <c r="CK79" s="989"/>
      <c r="CL79" s="990"/>
      <c r="CM79" s="988"/>
      <c r="CN79" s="989"/>
      <c r="CO79" s="989"/>
      <c r="CP79" s="989"/>
      <c r="CQ79" s="990"/>
      <c r="CR79" s="988"/>
      <c r="CS79" s="989"/>
      <c r="CT79" s="989"/>
      <c r="CU79" s="989"/>
      <c r="CV79" s="990"/>
      <c r="CW79" s="988"/>
      <c r="CX79" s="989"/>
      <c r="CY79" s="989"/>
      <c r="CZ79" s="989"/>
      <c r="DA79" s="990"/>
      <c r="DB79" s="988"/>
      <c r="DC79" s="989"/>
      <c r="DD79" s="989"/>
      <c r="DE79" s="989"/>
      <c r="DF79" s="990"/>
      <c r="DG79" s="988"/>
      <c r="DH79" s="989"/>
      <c r="DI79" s="989"/>
      <c r="DJ79" s="989"/>
      <c r="DK79" s="990"/>
      <c r="DL79" s="988"/>
      <c r="DM79" s="989"/>
      <c r="DN79" s="989"/>
      <c r="DO79" s="989"/>
      <c r="DP79" s="990"/>
      <c r="DQ79" s="988"/>
      <c r="DR79" s="989"/>
      <c r="DS79" s="989"/>
      <c r="DT79" s="989"/>
      <c r="DU79" s="990"/>
      <c r="DV79" s="977"/>
      <c r="DW79" s="978"/>
      <c r="DX79" s="978"/>
      <c r="DY79" s="978"/>
      <c r="DZ79" s="979"/>
      <c r="EA79" s="221"/>
    </row>
    <row r="80" spans="1:131" ht="26.25" customHeight="1" x14ac:dyDescent="0.15">
      <c r="A80" s="229">
        <v>13</v>
      </c>
      <c r="B80" s="1006"/>
      <c r="C80" s="1007"/>
      <c r="D80" s="1007"/>
      <c r="E80" s="1007"/>
      <c r="F80" s="1007"/>
      <c r="G80" s="1007"/>
      <c r="H80" s="1007"/>
      <c r="I80" s="1007"/>
      <c r="J80" s="1007"/>
      <c r="K80" s="1007"/>
      <c r="L80" s="1007"/>
      <c r="M80" s="1007"/>
      <c r="N80" s="1007"/>
      <c r="O80" s="1007"/>
      <c r="P80" s="1008"/>
      <c r="Q80" s="1009"/>
      <c r="R80" s="1003"/>
      <c r="S80" s="1003"/>
      <c r="T80" s="1003"/>
      <c r="U80" s="1003"/>
      <c r="V80" s="1003"/>
      <c r="W80" s="1003"/>
      <c r="X80" s="1003"/>
      <c r="Y80" s="1003"/>
      <c r="Z80" s="1003"/>
      <c r="AA80" s="1003"/>
      <c r="AB80" s="1003"/>
      <c r="AC80" s="1003"/>
      <c r="AD80" s="1003"/>
      <c r="AE80" s="1003"/>
      <c r="AF80" s="1003"/>
      <c r="AG80" s="1003"/>
      <c r="AH80" s="1003"/>
      <c r="AI80" s="1003"/>
      <c r="AJ80" s="1003"/>
      <c r="AK80" s="1003"/>
      <c r="AL80" s="1003"/>
      <c r="AM80" s="1003"/>
      <c r="AN80" s="1003"/>
      <c r="AO80" s="1003"/>
      <c r="AP80" s="1003"/>
      <c r="AQ80" s="1003"/>
      <c r="AR80" s="1003"/>
      <c r="AS80" s="1003"/>
      <c r="AT80" s="1003"/>
      <c r="AU80" s="1003"/>
      <c r="AV80" s="1003"/>
      <c r="AW80" s="1003"/>
      <c r="AX80" s="1003"/>
      <c r="AY80" s="1003"/>
      <c r="AZ80" s="1004"/>
      <c r="BA80" s="1004"/>
      <c r="BB80" s="1004"/>
      <c r="BC80" s="1004"/>
      <c r="BD80" s="1005"/>
      <c r="BE80" s="232"/>
      <c r="BF80" s="232"/>
      <c r="BG80" s="232"/>
      <c r="BH80" s="232"/>
      <c r="BI80" s="232"/>
      <c r="BJ80" s="232"/>
      <c r="BK80" s="232"/>
      <c r="BL80" s="232"/>
      <c r="BM80" s="232"/>
      <c r="BN80" s="232"/>
      <c r="BO80" s="232"/>
      <c r="BP80" s="232"/>
      <c r="BQ80" s="229">
        <v>74</v>
      </c>
      <c r="BR80" s="234"/>
      <c r="BS80" s="977"/>
      <c r="BT80" s="978"/>
      <c r="BU80" s="978"/>
      <c r="BV80" s="978"/>
      <c r="BW80" s="978"/>
      <c r="BX80" s="978"/>
      <c r="BY80" s="978"/>
      <c r="BZ80" s="978"/>
      <c r="CA80" s="978"/>
      <c r="CB80" s="978"/>
      <c r="CC80" s="978"/>
      <c r="CD80" s="978"/>
      <c r="CE80" s="978"/>
      <c r="CF80" s="978"/>
      <c r="CG80" s="987"/>
      <c r="CH80" s="988"/>
      <c r="CI80" s="989"/>
      <c r="CJ80" s="989"/>
      <c r="CK80" s="989"/>
      <c r="CL80" s="990"/>
      <c r="CM80" s="988"/>
      <c r="CN80" s="989"/>
      <c r="CO80" s="989"/>
      <c r="CP80" s="989"/>
      <c r="CQ80" s="990"/>
      <c r="CR80" s="988"/>
      <c r="CS80" s="989"/>
      <c r="CT80" s="989"/>
      <c r="CU80" s="989"/>
      <c r="CV80" s="990"/>
      <c r="CW80" s="988"/>
      <c r="CX80" s="989"/>
      <c r="CY80" s="989"/>
      <c r="CZ80" s="989"/>
      <c r="DA80" s="990"/>
      <c r="DB80" s="988"/>
      <c r="DC80" s="989"/>
      <c r="DD80" s="989"/>
      <c r="DE80" s="989"/>
      <c r="DF80" s="990"/>
      <c r="DG80" s="988"/>
      <c r="DH80" s="989"/>
      <c r="DI80" s="989"/>
      <c r="DJ80" s="989"/>
      <c r="DK80" s="990"/>
      <c r="DL80" s="988"/>
      <c r="DM80" s="989"/>
      <c r="DN80" s="989"/>
      <c r="DO80" s="989"/>
      <c r="DP80" s="990"/>
      <c r="DQ80" s="988"/>
      <c r="DR80" s="989"/>
      <c r="DS80" s="989"/>
      <c r="DT80" s="989"/>
      <c r="DU80" s="990"/>
      <c r="DV80" s="977"/>
      <c r="DW80" s="978"/>
      <c r="DX80" s="978"/>
      <c r="DY80" s="978"/>
      <c r="DZ80" s="979"/>
      <c r="EA80" s="221"/>
    </row>
    <row r="81" spans="1:131" ht="26.25" customHeight="1" x14ac:dyDescent="0.15">
      <c r="A81" s="229">
        <v>14</v>
      </c>
      <c r="B81" s="1006"/>
      <c r="C81" s="1007"/>
      <c r="D81" s="1007"/>
      <c r="E81" s="1007"/>
      <c r="F81" s="1007"/>
      <c r="G81" s="1007"/>
      <c r="H81" s="1007"/>
      <c r="I81" s="1007"/>
      <c r="J81" s="1007"/>
      <c r="K81" s="1007"/>
      <c r="L81" s="1007"/>
      <c r="M81" s="1007"/>
      <c r="N81" s="1007"/>
      <c r="O81" s="1007"/>
      <c r="P81" s="1008"/>
      <c r="Q81" s="1009"/>
      <c r="R81" s="1003"/>
      <c r="S81" s="1003"/>
      <c r="T81" s="1003"/>
      <c r="U81" s="1003"/>
      <c r="V81" s="1003"/>
      <c r="W81" s="1003"/>
      <c r="X81" s="1003"/>
      <c r="Y81" s="1003"/>
      <c r="Z81" s="1003"/>
      <c r="AA81" s="1003"/>
      <c r="AB81" s="1003"/>
      <c r="AC81" s="1003"/>
      <c r="AD81" s="1003"/>
      <c r="AE81" s="1003"/>
      <c r="AF81" s="1003"/>
      <c r="AG81" s="1003"/>
      <c r="AH81" s="1003"/>
      <c r="AI81" s="1003"/>
      <c r="AJ81" s="1003"/>
      <c r="AK81" s="1003"/>
      <c r="AL81" s="1003"/>
      <c r="AM81" s="1003"/>
      <c r="AN81" s="1003"/>
      <c r="AO81" s="1003"/>
      <c r="AP81" s="1003"/>
      <c r="AQ81" s="1003"/>
      <c r="AR81" s="1003"/>
      <c r="AS81" s="1003"/>
      <c r="AT81" s="1003"/>
      <c r="AU81" s="1003"/>
      <c r="AV81" s="1003"/>
      <c r="AW81" s="1003"/>
      <c r="AX81" s="1003"/>
      <c r="AY81" s="1003"/>
      <c r="AZ81" s="1004"/>
      <c r="BA81" s="1004"/>
      <c r="BB81" s="1004"/>
      <c r="BC81" s="1004"/>
      <c r="BD81" s="1005"/>
      <c r="BE81" s="232"/>
      <c r="BF81" s="232"/>
      <c r="BG81" s="232"/>
      <c r="BH81" s="232"/>
      <c r="BI81" s="232"/>
      <c r="BJ81" s="232"/>
      <c r="BK81" s="232"/>
      <c r="BL81" s="232"/>
      <c r="BM81" s="232"/>
      <c r="BN81" s="232"/>
      <c r="BO81" s="232"/>
      <c r="BP81" s="232"/>
      <c r="BQ81" s="229">
        <v>75</v>
      </c>
      <c r="BR81" s="234"/>
      <c r="BS81" s="977"/>
      <c r="BT81" s="978"/>
      <c r="BU81" s="978"/>
      <c r="BV81" s="978"/>
      <c r="BW81" s="978"/>
      <c r="BX81" s="978"/>
      <c r="BY81" s="978"/>
      <c r="BZ81" s="978"/>
      <c r="CA81" s="978"/>
      <c r="CB81" s="978"/>
      <c r="CC81" s="978"/>
      <c r="CD81" s="978"/>
      <c r="CE81" s="978"/>
      <c r="CF81" s="978"/>
      <c r="CG81" s="987"/>
      <c r="CH81" s="988"/>
      <c r="CI81" s="989"/>
      <c r="CJ81" s="989"/>
      <c r="CK81" s="989"/>
      <c r="CL81" s="990"/>
      <c r="CM81" s="988"/>
      <c r="CN81" s="989"/>
      <c r="CO81" s="989"/>
      <c r="CP81" s="989"/>
      <c r="CQ81" s="990"/>
      <c r="CR81" s="988"/>
      <c r="CS81" s="989"/>
      <c r="CT81" s="989"/>
      <c r="CU81" s="989"/>
      <c r="CV81" s="990"/>
      <c r="CW81" s="988"/>
      <c r="CX81" s="989"/>
      <c r="CY81" s="989"/>
      <c r="CZ81" s="989"/>
      <c r="DA81" s="990"/>
      <c r="DB81" s="988"/>
      <c r="DC81" s="989"/>
      <c r="DD81" s="989"/>
      <c r="DE81" s="989"/>
      <c r="DF81" s="990"/>
      <c r="DG81" s="988"/>
      <c r="DH81" s="989"/>
      <c r="DI81" s="989"/>
      <c r="DJ81" s="989"/>
      <c r="DK81" s="990"/>
      <c r="DL81" s="988"/>
      <c r="DM81" s="989"/>
      <c r="DN81" s="989"/>
      <c r="DO81" s="989"/>
      <c r="DP81" s="990"/>
      <c r="DQ81" s="988"/>
      <c r="DR81" s="989"/>
      <c r="DS81" s="989"/>
      <c r="DT81" s="989"/>
      <c r="DU81" s="990"/>
      <c r="DV81" s="977"/>
      <c r="DW81" s="978"/>
      <c r="DX81" s="978"/>
      <c r="DY81" s="978"/>
      <c r="DZ81" s="979"/>
      <c r="EA81" s="221"/>
    </row>
    <row r="82" spans="1:131" ht="26.25" customHeight="1" x14ac:dyDescent="0.15">
      <c r="A82" s="229">
        <v>15</v>
      </c>
      <c r="B82" s="1006"/>
      <c r="C82" s="1007"/>
      <c r="D82" s="1007"/>
      <c r="E82" s="1007"/>
      <c r="F82" s="1007"/>
      <c r="G82" s="1007"/>
      <c r="H82" s="1007"/>
      <c r="I82" s="1007"/>
      <c r="J82" s="1007"/>
      <c r="K82" s="1007"/>
      <c r="L82" s="1007"/>
      <c r="M82" s="1007"/>
      <c r="N82" s="1007"/>
      <c r="O82" s="1007"/>
      <c r="P82" s="1008"/>
      <c r="Q82" s="1009"/>
      <c r="R82" s="1003"/>
      <c r="S82" s="1003"/>
      <c r="T82" s="1003"/>
      <c r="U82" s="1003"/>
      <c r="V82" s="1003"/>
      <c r="W82" s="1003"/>
      <c r="X82" s="1003"/>
      <c r="Y82" s="1003"/>
      <c r="Z82" s="1003"/>
      <c r="AA82" s="1003"/>
      <c r="AB82" s="1003"/>
      <c r="AC82" s="1003"/>
      <c r="AD82" s="1003"/>
      <c r="AE82" s="1003"/>
      <c r="AF82" s="1003"/>
      <c r="AG82" s="1003"/>
      <c r="AH82" s="1003"/>
      <c r="AI82" s="1003"/>
      <c r="AJ82" s="1003"/>
      <c r="AK82" s="1003"/>
      <c r="AL82" s="1003"/>
      <c r="AM82" s="1003"/>
      <c r="AN82" s="1003"/>
      <c r="AO82" s="1003"/>
      <c r="AP82" s="1003"/>
      <c r="AQ82" s="1003"/>
      <c r="AR82" s="1003"/>
      <c r="AS82" s="1003"/>
      <c r="AT82" s="1003"/>
      <c r="AU82" s="1003"/>
      <c r="AV82" s="1003"/>
      <c r="AW82" s="1003"/>
      <c r="AX82" s="1003"/>
      <c r="AY82" s="1003"/>
      <c r="AZ82" s="1004"/>
      <c r="BA82" s="1004"/>
      <c r="BB82" s="1004"/>
      <c r="BC82" s="1004"/>
      <c r="BD82" s="1005"/>
      <c r="BE82" s="232"/>
      <c r="BF82" s="232"/>
      <c r="BG82" s="232"/>
      <c r="BH82" s="232"/>
      <c r="BI82" s="232"/>
      <c r="BJ82" s="232"/>
      <c r="BK82" s="232"/>
      <c r="BL82" s="232"/>
      <c r="BM82" s="232"/>
      <c r="BN82" s="232"/>
      <c r="BO82" s="232"/>
      <c r="BP82" s="232"/>
      <c r="BQ82" s="229">
        <v>76</v>
      </c>
      <c r="BR82" s="234"/>
      <c r="BS82" s="977"/>
      <c r="BT82" s="978"/>
      <c r="BU82" s="978"/>
      <c r="BV82" s="978"/>
      <c r="BW82" s="978"/>
      <c r="BX82" s="978"/>
      <c r="BY82" s="978"/>
      <c r="BZ82" s="978"/>
      <c r="CA82" s="978"/>
      <c r="CB82" s="978"/>
      <c r="CC82" s="978"/>
      <c r="CD82" s="978"/>
      <c r="CE82" s="978"/>
      <c r="CF82" s="978"/>
      <c r="CG82" s="987"/>
      <c r="CH82" s="988"/>
      <c r="CI82" s="989"/>
      <c r="CJ82" s="989"/>
      <c r="CK82" s="989"/>
      <c r="CL82" s="990"/>
      <c r="CM82" s="988"/>
      <c r="CN82" s="989"/>
      <c r="CO82" s="989"/>
      <c r="CP82" s="989"/>
      <c r="CQ82" s="990"/>
      <c r="CR82" s="988"/>
      <c r="CS82" s="989"/>
      <c r="CT82" s="989"/>
      <c r="CU82" s="989"/>
      <c r="CV82" s="990"/>
      <c r="CW82" s="988"/>
      <c r="CX82" s="989"/>
      <c r="CY82" s="989"/>
      <c r="CZ82" s="989"/>
      <c r="DA82" s="990"/>
      <c r="DB82" s="988"/>
      <c r="DC82" s="989"/>
      <c r="DD82" s="989"/>
      <c r="DE82" s="989"/>
      <c r="DF82" s="990"/>
      <c r="DG82" s="988"/>
      <c r="DH82" s="989"/>
      <c r="DI82" s="989"/>
      <c r="DJ82" s="989"/>
      <c r="DK82" s="990"/>
      <c r="DL82" s="988"/>
      <c r="DM82" s="989"/>
      <c r="DN82" s="989"/>
      <c r="DO82" s="989"/>
      <c r="DP82" s="990"/>
      <c r="DQ82" s="988"/>
      <c r="DR82" s="989"/>
      <c r="DS82" s="989"/>
      <c r="DT82" s="989"/>
      <c r="DU82" s="990"/>
      <c r="DV82" s="977"/>
      <c r="DW82" s="978"/>
      <c r="DX82" s="978"/>
      <c r="DY82" s="978"/>
      <c r="DZ82" s="979"/>
      <c r="EA82" s="221"/>
    </row>
    <row r="83" spans="1:131" ht="26.25" customHeight="1" x14ac:dyDescent="0.15">
      <c r="A83" s="229">
        <v>16</v>
      </c>
      <c r="B83" s="1006"/>
      <c r="C83" s="1007"/>
      <c r="D83" s="1007"/>
      <c r="E83" s="1007"/>
      <c r="F83" s="1007"/>
      <c r="G83" s="1007"/>
      <c r="H83" s="1007"/>
      <c r="I83" s="1007"/>
      <c r="J83" s="1007"/>
      <c r="K83" s="1007"/>
      <c r="L83" s="1007"/>
      <c r="M83" s="1007"/>
      <c r="N83" s="1007"/>
      <c r="O83" s="1007"/>
      <c r="P83" s="1008"/>
      <c r="Q83" s="1009"/>
      <c r="R83" s="1003"/>
      <c r="S83" s="1003"/>
      <c r="T83" s="1003"/>
      <c r="U83" s="1003"/>
      <c r="V83" s="1003"/>
      <c r="W83" s="1003"/>
      <c r="X83" s="1003"/>
      <c r="Y83" s="1003"/>
      <c r="Z83" s="1003"/>
      <c r="AA83" s="1003"/>
      <c r="AB83" s="1003"/>
      <c r="AC83" s="1003"/>
      <c r="AD83" s="1003"/>
      <c r="AE83" s="1003"/>
      <c r="AF83" s="1003"/>
      <c r="AG83" s="1003"/>
      <c r="AH83" s="1003"/>
      <c r="AI83" s="1003"/>
      <c r="AJ83" s="1003"/>
      <c r="AK83" s="1003"/>
      <c r="AL83" s="1003"/>
      <c r="AM83" s="1003"/>
      <c r="AN83" s="1003"/>
      <c r="AO83" s="1003"/>
      <c r="AP83" s="1003"/>
      <c r="AQ83" s="1003"/>
      <c r="AR83" s="1003"/>
      <c r="AS83" s="1003"/>
      <c r="AT83" s="1003"/>
      <c r="AU83" s="1003"/>
      <c r="AV83" s="1003"/>
      <c r="AW83" s="1003"/>
      <c r="AX83" s="1003"/>
      <c r="AY83" s="1003"/>
      <c r="AZ83" s="1004"/>
      <c r="BA83" s="1004"/>
      <c r="BB83" s="1004"/>
      <c r="BC83" s="1004"/>
      <c r="BD83" s="1005"/>
      <c r="BE83" s="232"/>
      <c r="BF83" s="232"/>
      <c r="BG83" s="232"/>
      <c r="BH83" s="232"/>
      <c r="BI83" s="232"/>
      <c r="BJ83" s="232"/>
      <c r="BK83" s="232"/>
      <c r="BL83" s="232"/>
      <c r="BM83" s="232"/>
      <c r="BN83" s="232"/>
      <c r="BO83" s="232"/>
      <c r="BP83" s="232"/>
      <c r="BQ83" s="229">
        <v>77</v>
      </c>
      <c r="BR83" s="234"/>
      <c r="BS83" s="977"/>
      <c r="BT83" s="978"/>
      <c r="BU83" s="978"/>
      <c r="BV83" s="978"/>
      <c r="BW83" s="978"/>
      <c r="BX83" s="978"/>
      <c r="BY83" s="978"/>
      <c r="BZ83" s="978"/>
      <c r="CA83" s="978"/>
      <c r="CB83" s="978"/>
      <c r="CC83" s="978"/>
      <c r="CD83" s="978"/>
      <c r="CE83" s="978"/>
      <c r="CF83" s="978"/>
      <c r="CG83" s="987"/>
      <c r="CH83" s="988"/>
      <c r="CI83" s="989"/>
      <c r="CJ83" s="989"/>
      <c r="CK83" s="989"/>
      <c r="CL83" s="990"/>
      <c r="CM83" s="988"/>
      <c r="CN83" s="989"/>
      <c r="CO83" s="989"/>
      <c r="CP83" s="989"/>
      <c r="CQ83" s="990"/>
      <c r="CR83" s="988"/>
      <c r="CS83" s="989"/>
      <c r="CT83" s="989"/>
      <c r="CU83" s="989"/>
      <c r="CV83" s="990"/>
      <c r="CW83" s="988"/>
      <c r="CX83" s="989"/>
      <c r="CY83" s="989"/>
      <c r="CZ83" s="989"/>
      <c r="DA83" s="990"/>
      <c r="DB83" s="988"/>
      <c r="DC83" s="989"/>
      <c r="DD83" s="989"/>
      <c r="DE83" s="989"/>
      <c r="DF83" s="990"/>
      <c r="DG83" s="988"/>
      <c r="DH83" s="989"/>
      <c r="DI83" s="989"/>
      <c r="DJ83" s="989"/>
      <c r="DK83" s="990"/>
      <c r="DL83" s="988"/>
      <c r="DM83" s="989"/>
      <c r="DN83" s="989"/>
      <c r="DO83" s="989"/>
      <c r="DP83" s="990"/>
      <c r="DQ83" s="988"/>
      <c r="DR83" s="989"/>
      <c r="DS83" s="989"/>
      <c r="DT83" s="989"/>
      <c r="DU83" s="990"/>
      <c r="DV83" s="977"/>
      <c r="DW83" s="978"/>
      <c r="DX83" s="978"/>
      <c r="DY83" s="978"/>
      <c r="DZ83" s="979"/>
      <c r="EA83" s="221"/>
    </row>
    <row r="84" spans="1:131" ht="26.25" customHeight="1" x14ac:dyDescent="0.15">
      <c r="A84" s="229">
        <v>17</v>
      </c>
      <c r="B84" s="1006"/>
      <c r="C84" s="1007"/>
      <c r="D84" s="1007"/>
      <c r="E84" s="1007"/>
      <c r="F84" s="1007"/>
      <c r="G84" s="1007"/>
      <c r="H84" s="1007"/>
      <c r="I84" s="1007"/>
      <c r="J84" s="1007"/>
      <c r="K84" s="1007"/>
      <c r="L84" s="1007"/>
      <c r="M84" s="1007"/>
      <c r="N84" s="1007"/>
      <c r="O84" s="1007"/>
      <c r="P84" s="1008"/>
      <c r="Q84" s="1009"/>
      <c r="R84" s="1003"/>
      <c r="S84" s="1003"/>
      <c r="T84" s="1003"/>
      <c r="U84" s="1003"/>
      <c r="V84" s="1003"/>
      <c r="W84" s="1003"/>
      <c r="X84" s="1003"/>
      <c r="Y84" s="1003"/>
      <c r="Z84" s="1003"/>
      <c r="AA84" s="1003"/>
      <c r="AB84" s="1003"/>
      <c r="AC84" s="1003"/>
      <c r="AD84" s="1003"/>
      <c r="AE84" s="1003"/>
      <c r="AF84" s="1003"/>
      <c r="AG84" s="1003"/>
      <c r="AH84" s="1003"/>
      <c r="AI84" s="1003"/>
      <c r="AJ84" s="1003"/>
      <c r="AK84" s="1003"/>
      <c r="AL84" s="1003"/>
      <c r="AM84" s="1003"/>
      <c r="AN84" s="1003"/>
      <c r="AO84" s="1003"/>
      <c r="AP84" s="1003"/>
      <c r="AQ84" s="1003"/>
      <c r="AR84" s="1003"/>
      <c r="AS84" s="1003"/>
      <c r="AT84" s="1003"/>
      <c r="AU84" s="1003"/>
      <c r="AV84" s="1003"/>
      <c r="AW84" s="1003"/>
      <c r="AX84" s="1003"/>
      <c r="AY84" s="1003"/>
      <c r="AZ84" s="1004"/>
      <c r="BA84" s="1004"/>
      <c r="BB84" s="1004"/>
      <c r="BC84" s="1004"/>
      <c r="BD84" s="1005"/>
      <c r="BE84" s="232"/>
      <c r="BF84" s="232"/>
      <c r="BG84" s="232"/>
      <c r="BH84" s="232"/>
      <c r="BI84" s="232"/>
      <c r="BJ84" s="232"/>
      <c r="BK84" s="232"/>
      <c r="BL84" s="232"/>
      <c r="BM84" s="232"/>
      <c r="BN84" s="232"/>
      <c r="BO84" s="232"/>
      <c r="BP84" s="232"/>
      <c r="BQ84" s="229">
        <v>78</v>
      </c>
      <c r="BR84" s="234"/>
      <c r="BS84" s="977"/>
      <c r="BT84" s="978"/>
      <c r="BU84" s="978"/>
      <c r="BV84" s="978"/>
      <c r="BW84" s="978"/>
      <c r="BX84" s="978"/>
      <c r="BY84" s="978"/>
      <c r="BZ84" s="978"/>
      <c r="CA84" s="978"/>
      <c r="CB84" s="978"/>
      <c r="CC84" s="978"/>
      <c r="CD84" s="978"/>
      <c r="CE84" s="978"/>
      <c r="CF84" s="978"/>
      <c r="CG84" s="987"/>
      <c r="CH84" s="988"/>
      <c r="CI84" s="989"/>
      <c r="CJ84" s="989"/>
      <c r="CK84" s="989"/>
      <c r="CL84" s="990"/>
      <c r="CM84" s="988"/>
      <c r="CN84" s="989"/>
      <c r="CO84" s="989"/>
      <c r="CP84" s="989"/>
      <c r="CQ84" s="990"/>
      <c r="CR84" s="988"/>
      <c r="CS84" s="989"/>
      <c r="CT84" s="989"/>
      <c r="CU84" s="989"/>
      <c r="CV84" s="990"/>
      <c r="CW84" s="988"/>
      <c r="CX84" s="989"/>
      <c r="CY84" s="989"/>
      <c r="CZ84" s="989"/>
      <c r="DA84" s="990"/>
      <c r="DB84" s="988"/>
      <c r="DC84" s="989"/>
      <c r="DD84" s="989"/>
      <c r="DE84" s="989"/>
      <c r="DF84" s="990"/>
      <c r="DG84" s="988"/>
      <c r="DH84" s="989"/>
      <c r="DI84" s="989"/>
      <c r="DJ84" s="989"/>
      <c r="DK84" s="990"/>
      <c r="DL84" s="988"/>
      <c r="DM84" s="989"/>
      <c r="DN84" s="989"/>
      <c r="DO84" s="989"/>
      <c r="DP84" s="990"/>
      <c r="DQ84" s="988"/>
      <c r="DR84" s="989"/>
      <c r="DS84" s="989"/>
      <c r="DT84" s="989"/>
      <c r="DU84" s="990"/>
      <c r="DV84" s="977"/>
      <c r="DW84" s="978"/>
      <c r="DX84" s="978"/>
      <c r="DY84" s="978"/>
      <c r="DZ84" s="979"/>
      <c r="EA84" s="221"/>
    </row>
    <row r="85" spans="1:131" ht="26.25" customHeight="1" x14ac:dyDescent="0.15">
      <c r="A85" s="229">
        <v>18</v>
      </c>
      <c r="B85" s="1006"/>
      <c r="C85" s="1007"/>
      <c r="D85" s="1007"/>
      <c r="E85" s="1007"/>
      <c r="F85" s="1007"/>
      <c r="G85" s="1007"/>
      <c r="H85" s="1007"/>
      <c r="I85" s="1007"/>
      <c r="J85" s="1007"/>
      <c r="K85" s="1007"/>
      <c r="L85" s="1007"/>
      <c r="M85" s="1007"/>
      <c r="N85" s="1007"/>
      <c r="O85" s="1007"/>
      <c r="P85" s="1008"/>
      <c r="Q85" s="1009"/>
      <c r="R85" s="1003"/>
      <c r="S85" s="1003"/>
      <c r="T85" s="1003"/>
      <c r="U85" s="1003"/>
      <c r="V85" s="1003"/>
      <c r="W85" s="1003"/>
      <c r="X85" s="1003"/>
      <c r="Y85" s="1003"/>
      <c r="Z85" s="1003"/>
      <c r="AA85" s="1003"/>
      <c r="AB85" s="1003"/>
      <c r="AC85" s="1003"/>
      <c r="AD85" s="1003"/>
      <c r="AE85" s="1003"/>
      <c r="AF85" s="1003"/>
      <c r="AG85" s="1003"/>
      <c r="AH85" s="1003"/>
      <c r="AI85" s="1003"/>
      <c r="AJ85" s="1003"/>
      <c r="AK85" s="1003"/>
      <c r="AL85" s="1003"/>
      <c r="AM85" s="1003"/>
      <c r="AN85" s="1003"/>
      <c r="AO85" s="1003"/>
      <c r="AP85" s="1003"/>
      <c r="AQ85" s="1003"/>
      <c r="AR85" s="1003"/>
      <c r="AS85" s="1003"/>
      <c r="AT85" s="1003"/>
      <c r="AU85" s="1003"/>
      <c r="AV85" s="1003"/>
      <c r="AW85" s="1003"/>
      <c r="AX85" s="1003"/>
      <c r="AY85" s="1003"/>
      <c r="AZ85" s="1004"/>
      <c r="BA85" s="1004"/>
      <c r="BB85" s="1004"/>
      <c r="BC85" s="1004"/>
      <c r="BD85" s="1005"/>
      <c r="BE85" s="232"/>
      <c r="BF85" s="232"/>
      <c r="BG85" s="232"/>
      <c r="BH85" s="232"/>
      <c r="BI85" s="232"/>
      <c r="BJ85" s="232"/>
      <c r="BK85" s="232"/>
      <c r="BL85" s="232"/>
      <c r="BM85" s="232"/>
      <c r="BN85" s="232"/>
      <c r="BO85" s="232"/>
      <c r="BP85" s="232"/>
      <c r="BQ85" s="229">
        <v>79</v>
      </c>
      <c r="BR85" s="234"/>
      <c r="BS85" s="977"/>
      <c r="BT85" s="978"/>
      <c r="BU85" s="978"/>
      <c r="BV85" s="978"/>
      <c r="BW85" s="978"/>
      <c r="BX85" s="978"/>
      <c r="BY85" s="978"/>
      <c r="BZ85" s="978"/>
      <c r="CA85" s="978"/>
      <c r="CB85" s="978"/>
      <c r="CC85" s="978"/>
      <c r="CD85" s="978"/>
      <c r="CE85" s="978"/>
      <c r="CF85" s="978"/>
      <c r="CG85" s="987"/>
      <c r="CH85" s="988"/>
      <c r="CI85" s="989"/>
      <c r="CJ85" s="989"/>
      <c r="CK85" s="989"/>
      <c r="CL85" s="990"/>
      <c r="CM85" s="988"/>
      <c r="CN85" s="989"/>
      <c r="CO85" s="989"/>
      <c r="CP85" s="989"/>
      <c r="CQ85" s="990"/>
      <c r="CR85" s="988"/>
      <c r="CS85" s="989"/>
      <c r="CT85" s="989"/>
      <c r="CU85" s="989"/>
      <c r="CV85" s="990"/>
      <c r="CW85" s="988"/>
      <c r="CX85" s="989"/>
      <c r="CY85" s="989"/>
      <c r="CZ85" s="989"/>
      <c r="DA85" s="990"/>
      <c r="DB85" s="988"/>
      <c r="DC85" s="989"/>
      <c r="DD85" s="989"/>
      <c r="DE85" s="989"/>
      <c r="DF85" s="990"/>
      <c r="DG85" s="988"/>
      <c r="DH85" s="989"/>
      <c r="DI85" s="989"/>
      <c r="DJ85" s="989"/>
      <c r="DK85" s="990"/>
      <c r="DL85" s="988"/>
      <c r="DM85" s="989"/>
      <c r="DN85" s="989"/>
      <c r="DO85" s="989"/>
      <c r="DP85" s="990"/>
      <c r="DQ85" s="988"/>
      <c r="DR85" s="989"/>
      <c r="DS85" s="989"/>
      <c r="DT85" s="989"/>
      <c r="DU85" s="990"/>
      <c r="DV85" s="977"/>
      <c r="DW85" s="978"/>
      <c r="DX85" s="978"/>
      <c r="DY85" s="978"/>
      <c r="DZ85" s="979"/>
      <c r="EA85" s="221"/>
    </row>
    <row r="86" spans="1:131" ht="26.25" customHeight="1" x14ac:dyDescent="0.15">
      <c r="A86" s="229">
        <v>19</v>
      </c>
      <c r="B86" s="1006"/>
      <c r="C86" s="1007"/>
      <c r="D86" s="1007"/>
      <c r="E86" s="1007"/>
      <c r="F86" s="1007"/>
      <c r="G86" s="1007"/>
      <c r="H86" s="1007"/>
      <c r="I86" s="1007"/>
      <c r="J86" s="1007"/>
      <c r="K86" s="1007"/>
      <c r="L86" s="1007"/>
      <c r="M86" s="1007"/>
      <c r="N86" s="1007"/>
      <c r="O86" s="1007"/>
      <c r="P86" s="1008"/>
      <c r="Q86" s="1009"/>
      <c r="R86" s="1003"/>
      <c r="S86" s="1003"/>
      <c r="T86" s="1003"/>
      <c r="U86" s="1003"/>
      <c r="V86" s="1003"/>
      <c r="W86" s="1003"/>
      <c r="X86" s="1003"/>
      <c r="Y86" s="1003"/>
      <c r="Z86" s="1003"/>
      <c r="AA86" s="1003"/>
      <c r="AB86" s="1003"/>
      <c r="AC86" s="1003"/>
      <c r="AD86" s="1003"/>
      <c r="AE86" s="1003"/>
      <c r="AF86" s="1003"/>
      <c r="AG86" s="1003"/>
      <c r="AH86" s="1003"/>
      <c r="AI86" s="1003"/>
      <c r="AJ86" s="1003"/>
      <c r="AK86" s="1003"/>
      <c r="AL86" s="1003"/>
      <c r="AM86" s="1003"/>
      <c r="AN86" s="1003"/>
      <c r="AO86" s="1003"/>
      <c r="AP86" s="1003"/>
      <c r="AQ86" s="1003"/>
      <c r="AR86" s="1003"/>
      <c r="AS86" s="1003"/>
      <c r="AT86" s="1003"/>
      <c r="AU86" s="1003"/>
      <c r="AV86" s="1003"/>
      <c r="AW86" s="1003"/>
      <c r="AX86" s="1003"/>
      <c r="AY86" s="1003"/>
      <c r="AZ86" s="1004"/>
      <c r="BA86" s="1004"/>
      <c r="BB86" s="1004"/>
      <c r="BC86" s="1004"/>
      <c r="BD86" s="1005"/>
      <c r="BE86" s="232"/>
      <c r="BF86" s="232"/>
      <c r="BG86" s="232"/>
      <c r="BH86" s="232"/>
      <c r="BI86" s="232"/>
      <c r="BJ86" s="232"/>
      <c r="BK86" s="232"/>
      <c r="BL86" s="232"/>
      <c r="BM86" s="232"/>
      <c r="BN86" s="232"/>
      <c r="BO86" s="232"/>
      <c r="BP86" s="232"/>
      <c r="BQ86" s="229">
        <v>80</v>
      </c>
      <c r="BR86" s="234"/>
      <c r="BS86" s="977"/>
      <c r="BT86" s="978"/>
      <c r="BU86" s="978"/>
      <c r="BV86" s="978"/>
      <c r="BW86" s="978"/>
      <c r="BX86" s="978"/>
      <c r="BY86" s="978"/>
      <c r="BZ86" s="978"/>
      <c r="CA86" s="978"/>
      <c r="CB86" s="978"/>
      <c r="CC86" s="978"/>
      <c r="CD86" s="978"/>
      <c r="CE86" s="978"/>
      <c r="CF86" s="978"/>
      <c r="CG86" s="987"/>
      <c r="CH86" s="988"/>
      <c r="CI86" s="989"/>
      <c r="CJ86" s="989"/>
      <c r="CK86" s="989"/>
      <c r="CL86" s="990"/>
      <c r="CM86" s="988"/>
      <c r="CN86" s="989"/>
      <c r="CO86" s="989"/>
      <c r="CP86" s="989"/>
      <c r="CQ86" s="990"/>
      <c r="CR86" s="988"/>
      <c r="CS86" s="989"/>
      <c r="CT86" s="989"/>
      <c r="CU86" s="989"/>
      <c r="CV86" s="990"/>
      <c r="CW86" s="988"/>
      <c r="CX86" s="989"/>
      <c r="CY86" s="989"/>
      <c r="CZ86" s="989"/>
      <c r="DA86" s="990"/>
      <c r="DB86" s="988"/>
      <c r="DC86" s="989"/>
      <c r="DD86" s="989"/>
      <c r="DE86" s="989"/>
      <c r="DF86" s="990"/>
      <c r="DG86" s="988"/>
      <c r="DH86" s="989"/>
      <c r="DI86" s="989"/>
      <c r="DJ86" s="989"/>
      <c r="DK86" s="990"/>
      <c r="DL86" s="988"/>
      <c r="DM86" s="989"/>
      <c r="DN86" s="989"/>
      <c r="DO86" s="989"/>
      <c r="DP86" s="990"/>
      <c r="DQ86" s="988"/>
      <c r="DR86" s="989"/>
      <c r="DS86" s="989"/>
      <c r="DT86" s="989"/>
      <c r="DU86" s="990"/>
      <c r="DV86" s="977"/>
      <c r="DW86" s="978"/>
      <c r="DX86" s="978"/>
      <c r="DY86" s="978"/>
      <c r="DZ86" s="979"/>
      <c r="EA86" s="221"/>
    </row>
    <row r="87" spans="1:131" ht="26.25" customHeight="1" x14ac:dyDescent="0.15">
      <c r="A87" s="235">
        <v>20</v>
      </c>
      <c r="B87" s="996"/>
      <c r="C87" s="997"/>
      <c r="D87" s="997"/>
      <c r="E87" s="997"/>
      <c r="F87" s="997"/>
      <c r="G87" s="997"/>
      <c r="H87" s="997"/>
      <c r="I87" s="997"/>
      <c r="J87" s="997"/>
      <c r="K87" s="997"/>
      <c r="L87" s="997"/>
      <c r="M87" s="997"/>
      <c r="N87" s="997"/>
      <c r="O87" s="997"/>
      <c r="P87" s="998"/>
      <c r="Q87" s="999"/>
      <c r="R87" s="1000"/>
      <c r="S87" s="1000"/>
      <c r="T87" s="1000"/>
      <c r="U87" s="1000"/>
      <c r="V87" s="1000"/>
      <c r="W87" s="1000"/>
      <c r="X87" s="1000"/>
      <c r="Y87" s="1000"/>
      <c r="Z87" s="1000"/>
      <c r="AA87" s="1000"/>
      <c r="AB87" s="1000"/>
      <c r="AC87" s="1000"/>
      <c r="AD87" s="1000"/>
      <c r="AE87" s="1000"/>
      <c r="AF87" s="1000"/>
      <c r="AG87" s="1000"/>
      <c r="AH87" s="1000"/>
      <c r="AI87" s="1000"/>
      <c r="AJ87" s="1000"/>
      <c r="AK87" s="1000"/>
      <c r="AL87" s="1000"/>
      <c r="AM87" s="1000"/>
      <c r="AN87" s="1000"/>
      <c r="AO87" s="1000"/>
      <c r="AP87" s="1000"/>
      <c r="AQ87" s="1000"/>
      <c r="AR87" s="1000"/>
      <c r="AS87" s="1000"/>
      <c r="AT87" s="1000"/>
      <c r="AU87" s="1000"/>
      <c r="AV87" s="1000"/>
      <c r="AW87" s="1000"/>
      <c r="AX87" s="1000"/>
      <c r="AY87" s="1000"/>
      <c r="AZ87" s="1001"/>
      <c r="BA87" s="1001"/>
      <c r="BB87" s="1001"/>
      <c r="BC87" s="1001"/>
      <c r="BD87" s="1002"/>
      <c r="BE87" s="232"/>
      <c r="BF87" s="232"/>
      <c r="BG87" s="232"/>
      <c r="BH87" s="232"/>
      <c r="BI87" s="232"/>
      <c r="BJ87" s="232"/>
      <c r="BK87" s="232"/>
      <c r="BL87" s="232"/>
      <c r="BM87" s="232"/>
      <c r="BN87" s="232"/>
      <c r="BO87" s="232"/>
      <c r="BP87" s="232"/>
      <c r="BQ87" s="229">
        <v>81</v>
      </c>
      <c r="BR87" s="234"/>
      <c r="BS87" s="977"/>
      <c r="BT87" s="978"/>
      <c r="BU87" s="978"/>
      <c r="BV87" s="978"/>
      <c r="BW87" s="978"/>
      <c r="BX87" s="978"/>
      <c r="BY87" s="978"/>
      <c r="BZ87" s="978"/>
      <c r="CA87" s="978"/>
      <c r="CB87" s="978"/>
      <c r="CC87" s="978"/>
      <c r="CD87" s="978"/>
      <c r="CE87" s="978"/>
      <c r="CF87" s="978"/>
      <c r="CG87" s="987"/>
      <c r="CH87" s="988"/>
      <c r="CI87" s="989"/>
      <c r="CJ87" s="989"/>
      <c r="CK87" s="989"/>
      <c r="CL87" s="990"/>
      <c r="CM87" s="988"/>
      <c r="CN87" s="989"/>
      <c r="CO87" s="989"/>
      <c r="CP87" s="989"/>
      <c r="CQ87" s="990"/>
      <c r="CR87" s="988"/>
      <c r="CS87" s="989"/>
      <c r="CT87" s="989"/>
      <c r="CU87" s="989"/>
      <c r="CV87" s="990"/>
      <c r="CW87" s="988"/>
      <c r="CX87" s="989"/>
      <c r="CY87" s="989"/>
      <c r="CZ87" s="989"/>
      <c r="DA87" s="990"/>
      <c r="DB87" s="988"/>
      <c r="DC87" s="989"/>
      <c r="DD87" s="989"/>
      <c r="DE87" s="989"/>
      <c r="DF87" s="990"/>
      <c r="DG87" s="988"/>
      <c r="DH87" s="989"/>
      <c r="DI87" s="989"/>
      <c r="DJ87" s="989"/>
      <c r="DK87" s="990"/>
      <c r="DL87" s="988"/>
      <c r="DM87" s="989"/>
      <c r="DN87" s="989"/>
      <c r="DO87" s="989"/>
      <c r="DP87" s="990"/>
      <c r="DQ87" s="988"/>
      <c r="DR87" s="989"/>
      <c r="DS87" s="989"/>
      <c r="DT87" s="989"/>
      <c r="DU87" s="990"/>
      <c r="DV87" s="977"/>
      <c r="DW87" s="978"/>
      <c r="DX87" s="978"/>
      <c r="DY87" s="978"/>
      <c r="DZ87" s="979"/>
      <c r="EA87" s="221"/>
    </row>
    <row r="88" spans="1:131" ht="26.25" customHeight="1" thickBot="1" x14ac:dyDescent="0.2">
      <c r="A88" s="231" t="s">
        <v>397</v>
      </c>
      <c r="B88" s="969" t="s">
        <v>428</v>
      </c>
      <c r="C88" s="970"/>
      <c r="D88" s="970"/>
      <c r="E88" s="970"/>
      <c r="F88" s="970"/>
      <c r="G88" s="970"/>
      <c r="H88" s="970"/>
      <c r="I88" s="970"/>
      <c r="J88" s="970"/>
      <c r="K88" s="970"/>
      <c r="L88" s="970"/>
      <c r="M88" s="970"/>
      <c r="N88" s="970"/>
      <c r="O88" s="970"/>
      <c r="P88" s="980"/>
      <c r="Q88" s="994"/>
      <c r="R88" s="995"/>
      <c r="S88" s="995"/>
      <c r="T88" s="995"/>
      <c r="U88" s="995"/>
      <c r="V88" s="995"/>
      <c r="W88" s="995"/>
      <c r="X88" s="995"/>
      <c r="Y88" s="995"/>
      <c r="Z88" s="995"/>
      <c r="AA88" s="995"/>
      <c r="AB88" s="995"/>
      <c r="AC88" s="995"/>
      <c r="AD88" s="995"/>
      <c r="AE88" s="995"/>
      <c r="AF88" s="991">
        <v>48352</v>
      </c>
      <c r="AG88" s="991"/>
      <c r="AH88" s="991"/>
      <c r="AI88" s="991"/>
      <c r="AJ88" s="991"/>
      <c r="AK88" s="995"/>
      <c r="AL88" s="995"/>
      <c r="AM88" s="995"/>
      <c r="AN88" s="995"/>
      <c r="AO88" s="995"/>
      <c r="AP88" s="991">
        <v>7612</v>
      </c>
      <c r="AQ88" s="991"/>
      <c r="AR88" s="991"/>
      <c r="AS88" s="991"/>
      <c r="AT88" s="991"/>
      <c r="AU88" s="991">
        <v>259</v>
      </c>
      <c r="AV88" s="991"/>
      <c r="AW88" s="991"/>
      <c r="AX88" s="991"/>
      <c r="AY88" s="991"/>
      <c r="AZ88" s="992"/>
      <c r="BA88" s="992"/>
      <c r="BB88" s="992"/>
      <c r="BC88" s="992"/>
      <c r="BD88" s="993"/>
      <c r="BE88" s="232"/>
      <c r="BF88" s="232"/>
      <c r="BG88" s="232"/>
      <c r="BH88" s="232"/>
      <c r="BI88" s="232"/>
      <c r="BJ88" s="232"/>
      <c r="BK88" s="232"/>
      <c r="BL88" s="232"/>
      <c r="BM88" s="232"/>
      <c r="BN88" s="232"/>
      <c r="BO88" s="232"/>
      <c r="BP88" s="232"/>
      <c r="BQ88" s="229">
        <v>82</v>
      </c>
      <c r="BR88" s="234"/>
      <c r="BS88" s="977"/>
      <c r="BT88" s="978"/>
      <c r="BU88" s="978"/>
      <c r="BV88" s="978"/>
      <c r="BW88" s="978"/>
      <c r="BX88" s="978"/>
      <c r="BY88" s="978"/>
      <c r="BZ88" s="978"/>
      <c r="CA88" s="978"/>
      <c r="CB88" s="978"/>
      <c r="CC88" s="978"/>
      <c r="CD88" s="978"/>
      <c r="CE88" s="978"/>
      <c r="CF88" s="978"/>
      <c r="CG88" s="987"/>
      <c r="CH88" s="988"/>
      <c r="CI88" s="989"/>
      <c r="CJ88" s="989"/>
      <c r="CK88" s="989"/>
      <c r="CL88" s="990"/>
      <c r="CM88" s="988"/>
      <c r="CN88" s="989"/>
      <c r="CO88" s="989"/>
      <c r="CP88" s="989"/>
      <c r="CQ88" s="990"/>
      <c r="CR88" s="988"/>
      <c r="CS88" s="989"/>
      <c r="CT88" s="989"/>
      <c r="CU88" s="989"/>
      <c r="CV88" s="990"/>
      <c r="CW88" s="988"/>
      <c r="CX88" s="989"/>
      <c r="CY88" s="989"/>
      <c r="CZ88" s="989"/>
      <c r="DA88" s="990"/>
      <c r="DB88" s="988"/>
      <c r="DC88" s="989"/>
      <c r="DD88" s="989"/>
      <c r="DE88" s="989"/>
      <c r="DF88" s="990"/>
      <c r="DG88" s="988"/>
      <c r="DH88" s="989"/>
      <c r="DI88" s="989"/>
      <c r="DJ88" s="989"/>
      <c r="DK88" s="990"/>
      <c r="DL88" s="988"/>
      <c r="DM88" s="989"/>
      <c r="DN88" s="989"/>
      <c r="DO88" s="989"/>
      <c r="DP88" s="990"/>
      <c r="DQ88" s="988"/>
      <c r="DR88" s="989"/>
      <c r="DS88" s="989"/>
      <c r="DT88" s="989"/>
      <c r="DU88" s="990"/>
      <c r="DV88" s="977"/>
      <c r="DW88" s="978"/>
      <c r="DX88" s="978"/>
      <c r="DY88" s="978"/>
      <c r="DZ88" s="979"/>
      <c r="EA88" s="221"/>
    </row>
    <row r="89" spans="1:131" ht="26.25" hidden="1" customHeight="1" x14ac:dyDescent="0.15">
      <c r="A89" s="236"/>
      <c r="B89" s="237"/>
      <c r="C89" s="237"/>
      <c r="D89" s="237"/>
      <c r="E89" s="237"/>
      <c r="F89" s="237"/>
      <c r="G89" s="237"/>
      <c r="H89" s="237"/>
      <c r="I89" s="237"/>
      <c r="J89" s="237"/>
      <c r="K89" s="237"/>
      <c r="L89" s="237"/>
      <c r="M89" s="237"/>
      <c r="N89" s="237"/>
      <c r="O89" s="237"/>
      <c r="P89" s="237"/>
      <c r="Q89" s="238"/>
      <c r="R89" s="238"/>
      <c r="S89" s="238"/>
      <c r="T89" s="238"/>
      <c r="U89" s="238"/>
      <c r="V89" s="238"/>
      <c r="W89" s="238"/>
      <c r="X89" s="238"/>
      <c r="Y89" s="238"/>
      <c r="Z89" s="238"/>
      <c r="AA89" s="238"/>
      <c r="AB89" s="238"/>
      <c r="AC89" s="238"/>
      <c r="AD89" s="238"/>
      <c r="AE89" s="238"/>
      <c r="AF89" s="238"/>
      <c r="AG89" s="238"/>
      <c r="AH89" s="238"/>
      <c r="AI89" s="238"/>
      <c r="AJ89" s="238"/>
      <c r="AK89" s="238"/>
      <c r="AL89" s="238"/>
      <c r="AM89" s="238"/>
      <c r="AN89" s="238"/>
      <c r="AO89" s="238"/>
      <c r="AP89" s="238"/>
      <c r="AQ89" s="238"/>
      <c r="AR89" s="238"/>
      <c r="AS89" s="238"/>
      <c r="AT89" s="238"/>
      <c r="AU89" s="238"/>
      <c r="AV89" s="238"/>
      <c r="AW89" s="238"/>
      <c r="AX89" s="238"/>
      <c r="AY89" s="238"/>
      <c r="AZ89" s="239"/>
      <c r="BA89" s="239"/>
      <c r="BB89" s="239"/>
      <c r="BC89" s="239"/>
      <c r="BD89" s="239"/>
      <c r="BE89" s="232"/>
      <c r="BF89" s="232"/>
      <c r="BG89" s="232"/>
      <c r="BH89" s="232"/>
      <c r="BI89" s="232"/>
      <c r="BJ89" s="232"/>
      <c r="BK89" s="232"/>
      <c r="BL89" s="232"/>
      <c r="BM89" s="232"/>
      <c r="BN89" s="232"/>
      <c r="BO89" s="232"/>
      <c r="BP89" s="232"/>
      <c r="BQ89" s="229">
        <v>83</v>
      </c>
      <c r="BR89" s="234"/>
      <c r="BS89" s="977"/>
      <c r="BT89" s="978"/>
      <c r="BU89" s="978"/>
      <c r="BV89" s="978"/>
      <c r="BW89" s="978"/>
      <c r="BX89" s="978"/>
      <c r="BY89" s="978"/>
      <c r="BZ89" s="978"/>
      <c r="CA89" s="978"/>
      <c r="CB89" s="978"/>
      <c r="CC89" s="978"/>
      <c r="CD89" s="978"/>
      <c r="CE89" s="978"/>
      <c r="CF89" s="978"/>
      <c r="CG89" s="987"/>
      <c r="CH89" s="988"/>
      <c r="CI89" s="989"/>
      <c r="CJ89" s="989"/>
      <c r="CK89" s="989"/>
      <c r="CL89" s="990"/>
      <c r="CM89" s="988"/>
      <c r="CN89" s="989"/>
      <c r="CO89" s="989"/>
      <c r="CP89" s="989"/>
      <c r="CQ89" s="990"/>
      <c r="CR89" s="988"/>
      <c r="CS89" s="989"/>
      <c r="CT89" s="989"/>
      <c r="CU89" s="989"/>
      <c r="CV89" s="990"/>
      <c r="CW89" s="988"/>
      <c r="CX89" s="989"/>
      <c r="CY89" s="989"/>
      <c r="CZ89" s="989"/>
      <c r="DA89" s="990"/>
      <c r="DB89" s="988"/>
      <c r="DC89" s="989"/>
      <c r="DD89" s="989"/>
      <c r="DE89" s="989"/>
      <c r="DF89" s="990"/>
      <c r="DG89" s="988"/>
      <c r="DH89" s="989"/>
      <c r="DI89" s="989"/>
      <c r="DJ89" s="989"/>
      <c r="DK89" s="990"/>
      <c r="DL89" s="988"/>
      <c r="DM89" s="989"/>
      <c r="DN89" s="989"/>
      <c r="DO89" s="989"/>
      <c r="DP89" s="990"/>
      <c r="DQ89" s="988"/>
      <c r="DR89" s="989"/>
      <c r="DS89" s="989"/>
      <c r="DT89" s="989"/>
      <c r="DU89" s="990"/>
      <c r="DV89" s="977"/>
      <c r="DW89" s="978"/>
      <c r="DX89" s="978"/>
      <c r="DY89" s="978"/>
      <c r="DZ89" s="979"/>
      <c r="EA89" s="221"/>
    </row>
    <row r="90" spans="1:131" ht="26.25" hidden="1" customHeight="1" x14ac:dyDescent="0.15">
      <c r="A90" s="236"/>
      <c r="B90" s="237"/>
      <c r="C90" s="237"/>
      <c r="D90" s="237"/>
      <c r="E90" s="237"/>
      <c r="F90" s="237"/>
      <c r="G90" s="237"/>
      <c r="H90" s="237"/>
      <c r="I90" s="237"/>
      <c r="J90" s="237"/>
      <c r="K90" s="237"/>
      <c r="L90" s="237"/>
      <c r="M90" s="237"/>
      <c r="N90" s="237"/>
      <c r="O90" s="237"/>
      <c r="P90" s="237"/>
      <c r="Q90" s="238"/>
      <c r="R90" s="238"/>
      <c r="S90" s="238"/>
      <c r="T90" s="238"/>
      <c r="U90" s="238"/>
      <c r="V90" s="238"/>
      <c r="W90" s="238"/>
      <c r="X90" s="238"/>
      <c r="Y90" s="238"/>
      <c r="Z90" s="238"/>
      <c r="AA90" s="238"/>
      <c r="AB90" s="238"/>
      <c r="AC90" s="238"/>
      <c r="AD90" s="238"/>
      <c r="AE90" s="238"/>
      <c r="AF90" s="238"/>
      <c r="AG90" s="238"/>
      <c r="AH90" s="238"/>
      <c r="AI90" s="238"/>
      <c r="AJ90" s="238"/>
      <c r="AK90" s="238"/>
      <c r="AL90" s="238"/>
      <c r="AM90" s="238"/>
      <c r="AN90" s="238"/>
      <c r="AO90" s="238"/>
      <c r="AP90" s="238"/>
      <c r="AQ90" s="238"/>
      <c r="AR90" s="238"/>
      <c r="AS90" s="238"/>
      <c r="AT90" s="238"/>
      <c r="AU90" s="238"/>
      <c r="AV90" s="238"/>
      <c r="AW90" s="238"/>
      <c r="AX90" s="238"/>
      <c r="AY90" s="238"/>
      <c r="AZ90" s="239"/>
      <c r="BA90" s="239"/>
      <c r="BB90" s="239"/>
      <c r="BC90" s="239"/>
      <c r="BD90" s="239"/>
      <c r="BE90" s="232"/>
      <c r="BF90" s="232"/>
      <c r="BG90" s="232"/>
      <c r="BH90" s="232"/>
      <c r="BI90" s="232"/>
      <c r="BJ90" s="232"/>
      <c r="BK90" s="232"/>
      <c r="BL90" s="232"/>
      <c r="BM90" s="232"/>
      <c r="BN90" s="232"/>
      <c r="BO90" s="232"/>
      <c r="BP90" s="232"/>
      <c r="BQ90" s="229">
        <v>84</v>
      </c>
      <c r="BR90" s="234"/>
      <c r="BS90" s="977"/>
      <c r="BT90" s="978"/>
      <c r="BU90" s="978"/>
      <c r="BV90" s="978"/>
      <c r="BW90" s="978"/>
      <c r="BX90" s="978"/>
      <c r="BY90" s="978"/>
      <c r="BZ90" s="978"/>
      <c r="CA90" s="978"/>
      <c r="CB90" s="978"/>
      <c r="CC90" s="978"/>
      <c r="CD90" s="978"/>
      <c r="CE90" s="978"/>
      <c r="CF90" s="978"/>
      <c r="CG90" s="987"/>
      <c r="CH90" s="988"/>
      <c r="CI90" s="989"/>
      <c r="CJ90" s="989"/>
      <c r="CK90" s="989"/>
      <c r="CL90" s="990"/>
      <c r="CM90" s="988"/>
      <c r="CN90" s="989"/>
      <c r="CO90" s="989"/>
      <c r="CP90" s="989"/>
      <c r="CQ90" s="990"/>
      <c r="CR90" s="988"/>
      <c r="CS90" s="989"/>
      <c r="CT90" s="989"/>
      <c r="CU90" s="989"/>
      <c r="CV90" s="990"/>
      <c r="CW90" s="988"/>
      <c r="CX90" s="989"/>
      <c r="CY90" s="989"/>
      <c r="CZ90" s="989"/>
      <c r="DA90" s="990"/>
      <c r="DB90" s="988"/>
      <c r="DC90" s="989"/>
      <c r="DD90" s="989"/>
      <c r="DE90" s="989"/>
      <c r="DF90" s="990"/>
      <c r="DG90" s="988"/>
      <c r="DH90" s="989"/>
      <c r="DI90" s="989"/>
      <c r="DJ90" s="989"/>
      <c r="DK90" s="990"/>
      <c r="DL90" s="988"/>
      <c r="DM90" s="989"/>
      <c r="DN90" s="989"/>
      <c r="DO90" s="989"/>
      <c r="DP90" s="990"/>
      <c r="DQ90" s="988"/>
      <c r="DR90" s="989"/>
      <c r="DS90" s="989"/>
      <c r="DT90" s="989"/>
      <c r="DU90" s="990"/>
      <c r="DV90" s="977"/>
      <c r="DW90" s="978"/>
      <c r="DX90" s="978"/>
      <c r="DY90" s="978"/>
      <c r="DZ90" s="979"/>
      <c r="EA90" s="221"/>
    </row>
    <row r="91" spans="1:131" ht="26.25" hidden="1" customHeight="1" x14ac:dyDescent="0.15">
      <c r="A91" s="236"/>
      <c r="B91" s="237"/>
      <c r="C91" s="237"/>
      <c r="D91" s="237"/>
      <c r="E91" s="237"/>
      <c r="F91" s="237"/>
      <c r="G91" s="237"/>
      <c r="H91" s="237"/>
      <c r="I91" s="237"/>
      <c r="J91" s="237"/>
      <c r="K91" s="237"/>
      <c r="L91" s="237"/>
      <c r="M91" s="237"/>
      <c r="N91" s="237"/>
      <c r="O91" s="237"/>
      <c r="P91" s="237"/>
      <c r="Q91" s="238"/>
      <c r="R91" s="238"/>
      <c r="S91" s="238"/>
      <c r="T91" s="238"/>
      <c r="U91" s="238"/>
      <c r="V91" s="238"/>
      <c r="W91" s="238"/>
      <c r="X91" s="238"/>
      <c r="Y91" s="238"/>
      <c r="Z91" s="238"/>
      <c r="AA91" s="238"/>
      <c r="AB91" s="238"/>
      <c r="AC91" s="238"/>
      <c r="AD91" s="238"/>
      <c r="AE91" s="238"/>
      <c r="AF91" s="238"/>
      <c r="AG91" s="238"/>
      <c r="AH91" s="238"/>
      <c r="AI91" s="238"/>
      <c r="AJ91" s="238"/>
      <c r="AK91" s="238"/>
      <c r="AL91" s="238"/>
      <c r="AM91" s="238"/>
      <c r="AN91" s="238"/>
      <c r="AO91" s="238"/>
      <c r="AP91" s="238"/>
      <c r="AQ91" s="238"/>
      <c r="AR91" s="238"/>
      <c r="AS91" s="238"/>
      <c r="AT91" s="238"/>
      <c r="AU91" s="238"/>
      <c r="AV91" s="238"/>
      <c r="AW91" s="238"/>
      <c r="AX91" s="238"/>
      <c r="AY91" s="238"/>
      <c r="AZ91" s="239"/>
      <c r="BA91" s="239"/>
      <c r="BB91" s="239"/>
      <c r="BC91" s="239"/>
      <c r="BD91" s="239"/>
      <c r="BE91" s="232"/>
      <c r="BF91" s="232"/>
      <c r="BG91" s="232"/>
      <c r="BH91" s="232"/>
      <c r="BI91" s="232"/>
      <c r="BJ91" s="232"/>
      <c r="BK91" s="232"/>
      <c r="BL91" s="232"/>
      <c r="BM91" s="232"/>
      <c r="BN91" s="232"/>
      <c r="BO91" s="232"/>
      <c r="BP91" s="232"/>
      <c r="BQ91" s="229">
        <v>85</v>
      </c>
      <c r="BR91" s="234"/>
      <c r="BS91" s="977"/>
      <c r="BT91" s="978"/>
      <c r="BU91" s="978"/>
      <c r="BV91" s="978"/>
      <c r="BW91" s="978"/>
      <c r="BX91" s="978"/>
      <c r="BY91" s="978"/>
      <c r="BZ91" s="978"/>
      <c r="CA91" s="978"/>
      <c r="CB91" s="978"/>
      <c r="CC91" s="978"/>
      <c r="CD91" s="978"/>
      <c r="CE91" s="978"/>
      <c r="CF91" s="978"/>
      <c r="CG91" s="987"/>
      <c r="CH91" s="988"/>
      <c r="CI91" s="989"/>
      <c r="CJ91" s="989"/>
      <c r="CK91" s="989"/>
      <c r="CL91" s="990"/>
      <c r="CM91" s="988"/>
      <c r="CN91" s="989"/>
      <c r="CO91" s="989"/>
      <c r="CP91" s="989"/>
      <c r="CQ91" s="990"/>
      <c r="CR91" s="988"/>
      <c r="CS91" s="989"/>
      <c r="CT91" s="989"/>
      <c r="CU91" s="989"/>
      <c r="CV91" s="990"/>
      <c r="CW91" s="988"/>
      <c r="CX91" s="989"/>
      <c r="CY91" s="989"/>
      <c r="CZ91" s="989"/>
      <c r="DA91" s="990"/>
      <c r="DB91" s="988"/>
      <c r="DC91" s="989"/>
      <c r="DD91" s="989"/>
      <c r="DE91" s="989"/>
      <c r="DF91" s="990"/>
      <c r="DG91" s="988"/>
      <c r="DH91" s="989"/>
      <c r="DI91" s="989"/>
      <c r="DJ91" s="989"/>
      <c r="DK91" s="990"/>
      <c r="DL91" s="988"/>
      <c r="DM91" s="989"/>
      <c r="DN91" s="989"/>
      <c r="DO91" s="989"/>
      <c r="DP91" s="990"/>
      <c r="DQ91" s="988"/>
      <c r="DR91" s="989"/>
      <c r="DS91" s="989"/>
      <c r="DT91" s="989"/>
      <c r="DU91" s="990"/>
      <c r="DV91" s="977"/>
      <c r="DW91" s="978"/>
      <c r="DX91" s="978"/>
      <c r="DY91" s="978"/>
      <c r="DZ91" s="979"/>
      <c r="EA91" s="221"/>
    </row>
    <row r="92" spans="1:131" ht="26.25" hidden="1" customHeight="1" x14ac:dyDescent="0.15">
      <c r="A92" s="236"/>
      <c r="B92" s="237"/>
      <c r="C92" s="237"/>
      <c r="D92" s="237"/>
      <c r="E92" s="237"/>
      <c r="F92" s="237"/>
      <c r="G92" s="237"/>
      <c r="H92" s="237"/>
      <c r="I92" s="237"/>
      <c r="J92" s="237"/>
      <c r="K92" s="237"/>
      <c r="L92" s="237"/>
      <c r="M92" s="237"/>
      <c r="N92" s="237"/>
      <c r="O92" s="237"/>
      <c r="P92" s="237"/>
      <c r="Q92" s="238"/>
      <c r="R92" s="238"/>
      <c r="S92" s="238"/>
      <c r="T92" s="238"/>
      <c r="U92" s="238"/>
      <c r="V92" s="238"/>
      <c r="W92" s="238"/>
      <c r="X92" s="238"/>
      <c r="Y92" s="238"/>
      <c r="Z92" s="238"/>
      <c r="AA92" s="238"/>
      <c r="AB92" s="238"/>
      <c r="AC92" s="238"/>
      <c r="AD92" s="238"/>
      <c r="AE92" s="238"/>
      <c r="AF92" s="238"/>
      <c r="AG92" s="238"/>
      <c r="AH92" s="238"/>
      <c r="AI92" s="238"/>
      <c r="AJ92" s="238"/>
      <c r="AK92" s="238"/>
      <c r="AL92" s="238"/>
      <c r="AM92" s="238"/>
      <c r="AN92" s="238"/>
      <c r="AO92" s="238"/>
      <c r="AP92" s="238"/>
      <c r="AQ92" s="238"/>
      <c r="AR92" s="238"/>
      <c r="AS92" s="238"/>
      <c r="AT92" s="238"/>
      <c r="AU92" s="238"/>
      <c r="AV92" s="238"/>
      <c r="AW92" s="238"/>
      <c r="AX92" s="238"/>
      <c r="AY92" s="238"/>
      <c r="AZ92" s="239"/>
      <c r="BA92" s="239"/>
      <c r="BB92" s="239"/>
      <c r="BC92" s="239"/>
      <c r="BD92" s="239"/>
      <c r="BE92" s="232"/>
      <c r="BF92" s="232"/>
      <c r="BG92" s="232"/>
      <c r="BH92" s="232"/>
      <c r="BI92" s="232"/>
      <c r="BJ92" s="232"/>
      <c r="BK92" s="232"/>
      <c r="BL92" s="232"/>
      <c r="BM92" s="232"/>
      <c r="BN92" s="232"/>
      <c r="BO92" s="232"/>
      <c r="BP92" s="232"/>
      <c r="BQ92" s="229">
        <v>86</v>
      </c>
      <c r="BR92" s="234"/>
      <c r="BS92" s="977"/>
      <c r="BT92" s="978"/>
      <c r="BU92" s="978"/>
      <c r="BV92" s="978"/>
      <c r="BW92" s="978"/>
      <c r="BX92" s="978"/>
      <c r="BY92" s="978"/>
      <c r="BZ92" s="978"/>
      <c r="CA92" s="978"/>
      <c r="CB92" s="978"/>
      <c r="CC92" s="978"/>
      <c r="CD92" s="978"/>
      <c r="CE92" s="978"/>
      <c r="CF92" s="978"/>
      <c r="CG92" s="987"/>
      <c r="CH92" s="988"/>
      <c r="CI92" s="989"/>
      <c r="CJ92" s="989"/>
      <c r="CK92" s="989"/>
      <c r="CL92" s="990"/>
      <c r="CM92" s="988"/>
      <c r="CN92" s="989"/>
      <c r="CO92" s="989"/>
      <c r="CP92" s="989"/>
      <c r="CQ92" s="990"/>
      <c r="CR92" s="988"/>
      <c r="CS92" s="989"/>
      <c r="CT92" s="989"/>
      <c r="CU92" s="989"/>
      <c r="CV92" s="990"/>
      <c r="CW92" s="988"/>
      <c r="CX92" s="989"/>
      <c r="CY92" s="989"/>
      <c r="CZ92" s="989"/>
      <c r="DA92" s="990"/>
      <c r="DB92" s="988"/>
      <c r="DC92" s="989"/>
      <c r="DD92" s="989"/>
      <c r="DE92" s="989"/>
      <c r="DF92" s="990"/>
      <c r="DG92" s="988"/>
      <c r="DH92" s="989"/>
      <c r="DI92" s="989"/>
      <c r="DJ92" s="989"/>
      <c r="DK92" s="990"/>
      <c r="DL92" s="988"/>
      <c r="DM92" s="989"/>
      <c r="DN92" s="989"/>
      <c r="DO92" s="989"/>
      <c r="DP92" s="990"/>
      <c r="DQ92" s="988"/>
      <c r="DR92" s="989"/>
      <c r="DS92" s="989"/>
      <c r="DT92" s="989"/>
      <c r="DU92" s="990"/>
      <c r="DV92" s="977"/>
      <c r="DW92" s="978"/>
      <c r="DX92" s="978"/>
      <c r="DY92" s="978"/>
      <c r="DZ92" s="979"/>
      <c r="EA92" s="221"/>
    </row>
    <row r="93" spans="1:131" ht="26.25" hidden="1" customHeight="1" x14ac:dyDescent="0.15">
      <c r="A93" s="236"/>
      <c r="B93" s="237"/>
      <c r="C93" s="237"/>
      <c r="D93" s="237"/>
      <c r="E93" s="237"/>
      <c r="F93" s="237"/>
      <c r="G93" s="237"/>
      <c r="H93" s="237"/>
      <c r="I93" s="237"/>
      <c r="J93" s="237"/>
      <c r="K93" s="237"/>
      <c r="L93" s="237"/>
      <c r="M93" s="237"/>
      <c r="N93" s="237"/>
      <c r="O93" s="237"/>
      <c r="P93" s="237"/>
      <c r="Q93" s="238"/>
      <c r="R93" s="238"/>
      <c r="S93" s="238"/>
      <c r="T93" s="238"/>
      <c r="U93" s="238"/>
      <c r="V93" s="238"/>
      <c r="W93" s="238"/>
      <c r="X93" s="238"/>
      <c r="Y93" s="238"/>
      <c r="Z93" s="238"/>
      <c r="AA93" s="238"/>
      <c r="AB93" s="238"/>
      <c r="AC93" s="238"/>
      <c r="AD93" s="238"/>
      <c r="AE93" s="238"/>
      <c r="AF93" s="238"/>
      <c r="AG93" s="238"/>
      <c r="AH93" s="238"/>
      <c r="AI93" s="238"/>
      <c r="AJ93" s="238"/>
      <c r="AK93" s="238"/>
      <c r="AL93" s="238"/>
      <c r="AM93" s="238"/>
      <c r="AN93" s="238"/>
      <c r="AO93" s="238"/>
      <c r="AP93" s="238"/>
      <c r="AQ93" s="238"/>
      <c r="AR93" s="238"/>
      <c r="AS93" s="238"/>
      <c r="AT93" s="238"/>
      <c r="AU93" s="238"/>
      <c r="AV93" s="238"/>
      <c r="AW93" s="238"/>
      <c r="AX93" s="238"/>
      <c r="AY93" s="238"/>
      <c r="AZ93" s="239"/>
      <c r="BA93" s="239"/>
      <c r="BB93" s="239"/>
      <c r="BC93" s="239"/>
      <c r="BD93" s="239"/>
      <c r="BE93" s="232"/>
      <c r="BF93" s="232"/>
      <c r="BG93" s="232"/>
      <c r="BH93" s="232"/>
      <c r="BI93" s="232"/>
      <c r="BJ93" s="232"/>
      <c r="BK93" s="232"/>
      <c r="BL93" s="232"/>
      <c r="BM93" s="232"/>
      <c r="BN93" s="232"/>
      <c r="BO93" s="232"/>
      <c r="BP93" s="232"/>
      <c r="BQ93" s="229">
        <v>87</v>
      </c>
      <c r="BR93" s="234"/>
      <c r="BS93" s="977"/>
      <c r="BT93" s="978"/>
      <c r="BU93" s="978"/>
      <c r="BV93" s="978"/>
      <c r="BW93" s="978"/>
      <c r="BX93" s="978"/>
      <c r="BY93" s="978"/>
      <c r="BZ93" s="978"/>
      <c r="CA93" s="978"/>
      <c r="CB93" s="978"/>
      <c r="CC93" s="978"/>
      <c r="CD93" s="978"/>
      <c r="CE93" s="978"/>
      <c r="CF93" s="978"/>
      <c r="CG93" s="987"/>
      <c r="CH93" s="988"/>
      <c r="CI93" s="989"/>
      <c r="CJ93" s="989"/>
      <c r="CK93" s="989"/>
      <c r="CL93" s="990"/>
      <c r="CM93" s="988"/>
      <c r="CN93" s="989"/>
      <c r="CO93" s="989"/>
      <c r="CP93" s="989"/>
      <c r="CQ93" s="990"/>
      <c r="CR93" s="988"/>
      <c r="CS93" s="989"/>
      <c r="CT93" s="989"/>
      <c r="CU93" s="989"/>
      <c r="CV93" s="990"/>
      <c r="CW93" s="988"/>
      <c r="CX93" s="989"/>
      <c r="CY93" s="989"/>
      <c r="CZ93" s="989"/>
      <c r="DA93" s="990"/>
      <c r="DB93" s="988"/>
      <c r="DC93" s="989"/>
      <c r="DD93" s="989"/>
      <c r="DE93" s="989"/>
      <c r="DF93" s="990"/>
      <c r="DG93" s="988"/>
      <c r="DH93" s="989"/>
      <c r="DI93" s="989"/>
      <c r="DJ93" s="989"/>
      <c r="DK93" s="990"/>
      <c r="DL93" s="988"/>
      <c r="DM93" s="989"/>
      <c r="DN93" s="989"/>
      <c r="DO93" s="989"/>
      <c r="DP93" s="990"/>
      <c r="DQ93" s="988"/>
      <c r="DR93" s="989"/>
      <c r="DS93" s="989"/>
      <c r="DT93" s="989"/>
      <c r="DU93" s="990"/>
      <c r="DV93" s="977"/>
      <c r="DW93" s="978"/>
      <c r="DX93" s="978"/>
      <c r="DY93" s="978"/>
      <c r="DZ93" s="979"/>
      <c r="EA93" s="221"/>
    </row>
    <row r="94" spans="1:131" ht="26.25" hidden="1" customHeight="1" x14ac:dyDescent="0.15">
      <c r="A94" s="236"/>
      <c r="B94" s="237"/>
      <c r="C94" s="237"/>
      <c r="D94" s="237"/>
      <c r="E94" s="237"/>
      <c r="F94" s="237"/>
      <c r="G94" s="237"/>
      <c r="H94" s="237"/>
      <c r="I94" s="237"/>
      <c r="J94" s="237"/>
      <c r="K94" s="237"/>
      <c r="L94" s="237"/>
      <c r="M94" s="237"/>
      <c r="N94" s="237"/>
      <c r="O94" s="237"/>
      <c r="P94" s="237"/>
      <c r="Q94" s="238"/>
      <c r="R94" s="238"/>
      <c r="S94" s="238"/>
      <c r="T94" s="238"/>
      <c r="U94" s="238"/>
      <c r="V94" s="238"/>
      <c r="W94" s="238"/>
      <c r="X94" s="238"/>
      <c r="Y94" s="238"/>
      <c r="Z94" s="238"/>
      <c r="AA94" s="238"/>
      <c r="AB94" s="238"/>
      <c r="AC94" s="238"/>
      <c r="AD94" s="238"/>
      <c r="AE94" s="238"/>
      <c r="AF94" s="238"/>
      <c r="AG94" s="238"/>
      <c r="AH94" s="238"/>
      <c r="AI94" s="238"/>
      <c r="AJ94" s="238"/>
      <c r="AK94" s="238"/>
      <c r="AL94" s="238"/>
      <c r="AM94" s="238"/>
      <c r="AN94" s="238"/>
      <c r="AO94" s="238"/>
      <c r="AP94" s="238"/>
      <c r="AQ94" s="238"/>
      <c r="AR94" s="238"/>
      <c r="AS94" s="238"/>
      <c r="AT94" s="238"/>
      <c r="AU94" s="238"/>
      <c r="AV94" s="238"/>
      <c r="AW94" s="238"/>
      <c r="AX94" s="238"/>
      <c r="AY94" s="238"/>
      <c r="AZ94" s="239"/>
      <c r="BA94" s="239"/>
      <c r="BB94" s="239"/>
      <c r="BC94" s="239"/>
      <c r="BD94" s="239"/>
      <c r="BE94" s="232"/>
      <c r="BF94" s="232"/>
      <c r="BG94" s="232"/>
      <c r="BH94" s="232"/>
      <c r="BI94" s="232"/>
      <c r="BJ94" s="232"/>
      <c r="BK94" s="232"/>
      <c r="BL94" s="232"/>
      <c r="BM94" s="232"/>
      <c r="BN94" s="232"/>
      <c r="BO94" s="232"/>
      <c r="BP94" s="232"/>
      <c r="BQ94" s="229">
        <v>88</v>
      </c>
      <c r="BR94" s="234"/>
      <c r="BS94" s="977"/>
      <c r="BT94" s="978"/>
      <c r="BU94" s="978"/>
      <c r="BV94" s="978"/>
      <c r="BW94" s="978"/>
      <c r="BX94" s="978"/>
      <c r="BY94" s="978"/>
      <c r="BZ94" s="978"/>
      <c r="CA94" s="978"/>
      <c r="CB94" s="978"/>
      <c r="CC94" s="978"/>
      <c r="CD94" s="978"/>
      <c r="CE94" s="978"/>
      <c r="CF94" s="978"/>
      <c r="CG94" s="987"/>
      <c r="CH94" s="988"/>
      <c r="CI94" s="989"/>
      <c r="CJ94" s="989"/>
      <c r="CK94" s="989"/>
      <c r="CL94" s="990"/>
      <c r="CM94" s="988"/>
      <c r="CN94" s="989"/>
      <c r="CO94" s="989"/>
      <c r="CP94" s="989"/>
      <c r="CQ94" s="990"/>
      <c r="CR94" s="988"/>
      <c r="CS94" s="989"/>
      <c r="CT94" s="989"/>
      <c r="CU94" s="989"/>
      <c r="CV94" s="990"/>
      <c r="CW94" s="988"/>
      <c r="CX94" s="989"/>
      <c r="CY94" s="989"/>
      <c r="CZ94" s="989"/>
      <c r="DA94" s="990"/>
      <c r="DB94" s="988"/>
      <c r="DC94" s="989"/>
      <c r="DD94" s="989"/>
      <c r="DE94" s="989"/>
      <c r="DF94" s="990"/>
      <c r="DG94" s="988"/>
      <c r="DH94" s="989"/>
      <c r="DI94" s="989"/>
      <c r="DJ94" s="989"/>
      <c r="DK94" s="990"/>
      <c r="DL94" s="988"/>
      <c r="DM94" s="989"/>
      <c r="DN94" s="989"/>
      <c r="DO94" s="989"/>
      <c r="DP94" s="990"/>
      <c r="DQ94" s="988"/>
      <c r="DR94" s="989"/>
      <c r="DS94" s="989"/>
      <c r="DT94" s="989"/>
      <c r="DU94" s="990"/>
      <c r="DV94" s="977"/>
      <c r="DW94" s="978"/>
      <c r="DX94" s="978"/>
      <c r="DY94" s="978"/>
      <c r="DZ94" s="979"/>
      <c r="EA94" s="221"/>
    </row>
    <row r="95" spans="1:131" ht="26.25" hidden="1" customHeight="1" x14ac:dyDescent="0.15">
      <c r="A95" s="236"/>
      <c r="B95" s="237"/>
      <c r="C95" s="237"/>
      <c r="D95" s="237"/>
      <c r="E95" s="237"/>
      <c r="F95" s="237"/>
      <c r="G95" s="237"/>
      <c r="H95" s="237"/>
      <c r="I95" s="237"/>
      <c r="J95" s="237"/>
      <c r="K95" s="237"/>
      <c r="L95" s="237"/>
      <c r="M95" s="237"/>
      <c r="N95" s="237"/>
      <c r="O95" s="237"/>
      <c r="P95" s="237"/>
      <c r="Q95" s="238"/>
      <c r="R95" s="238"/>
      <c r="S95" s="238"/>
      <c r="T95" s="238"/>
      <c r="U95" s="238"/>
      <c r="V95" s="238"/>
      <c r="W95" s="238"/>
      <c r="X95" s="238"/>
      <c r="Y95" s="238"/>
      <c r="Z95" s="238"/>
      <c r="AA95" s="238"/>
      <c r="AB95" s="238"/>
      <c r="AC95" s="238"/>
      <c r="AD95" s="238"/>
      <c r="AE95" s="238"/>
      <c r="AF95" s="238"/>
      <c r="AG95" s="238"/>
      <c r="AH95" s="238"/>
      <c r="AI95" s="238"/>
      <c r="AJ95" s="238"/>
      <c r="AK95" s="238"/>
      <c r="AL95" s="238"/>
      <c r="AM95" s="238"/>
      <c r="AN95" s="238"/>
      <c r="AO95" s="238"/>
      <c r="AP95" s="238"/>
      <c r="AQ95" s="238"/>
      <c r="AR95" s="238"/>
      <c r="AS95" s="238"/>
      <c r="AT95" s="238"/>
      <c r="AU95" s="238"/>
      <c r="AV95" s="238"/>
      <c r="AW95" s="238"/>
      <c r="AX95" s="238"/>
      <c r="AY95" s="238"/>
      <c r="AZ95" s="239"/>
      <c r="BA95" s="239"/>
      <c r="BB95" s="239"/>
      <c r="BC95" s="239"/>
      <c r="BD95" s="239"/>
      <c r="BE95" s="232"/>
      <c r="BF95" s="232"/>
      <c r="BG95" s="232"/>
      <c r="BH95" s="232"/>
      <c r="BI95" s="232"/>
      <c r="BJ95" s="232"/>
      <c r="BK95" s="232"/>
      <c r="BL95" s="232"/>
      <c r="BM95" s="232"/>
      <c r="BN95" s="232"/>
      <c r="BO95" s="232"/>
      <c r="BP95" s="232"/>
      <c r="BQ95" s="229">
        <v>89</v>
      </c>
      <c r="BR95" s="234"/>
      <c r="BS95" s="977"/>
      <c r="BT95" s="978"/>
      <c r="BU95" s="978"/>
      <c r="BV95" s="978"/>
      <c r="BW95" s="978"/>
      <c r="BX95" s="978"/>
      <c r="BY95" s="978"/>
      <c r="BZ95" s="978"/>
      <c r="CA95" s="978"/>
      <c r="CB95" s="978"/>
      <c r="CC95" s="978"/>
      <c r="CD95" s="978"/>
      <c r="CE95" s="978"/>
      <c r="CF95" s="978"/>
      <c r="CG95" s="987"/>
      <c r="CH95" s="988"/>
      <c r="CI95" s="989"/>
      <c r="CJ95" s="989"/>
      <c r="CK95" s="989"/>
      <c r="CL95" s="990"/>
      <c r="CM95" s="988"/>
      <c r="CN95" s="989"/>
      <c r="CO95" s="989"/>
      <c r="CP95" s="989"/>
      <c r="CQ95" s="990"/>
      <c r="CR95" s="988"/>
      <c r="CS95" s="989"/>
      <c r="CT95" s="989"/>
      <c r="CU95" s="989"/>
      <c r="CV95" s="990"/>
      <c r="CW95" s="988"/>
      <c r="CX95" s="989"/>
      <c r="CY95" s="989"/>
      <c r="CZ95" s="989"/>
      <c r="DA95" s="990"/>
      <c r="DB95" s="988"/>
      <c r="DC95" s="989"/>
      <c r="DD95" s="989"/>
      <c r="DE95" s="989"/>
      <c r="DF95" s="990"/>
      <c r="DG95" s="988"/>
      <c r="DH95" s="989"/>
      <c r="DI95" s="989"/>
      <c r="DJ95" s="989"/>
      <c r="DK95" s="990"/>
      <c r="DL95" s="988"/>
      <c r="DM95" s="989"/>
      <c r="DN95" s="989"/>
      <c r="DO95" s="989"/>
      <c r="DP95" s="990"/>
      <c r="DQ95" s="988"/>
      <c r="DR95" s="989"/>
      <c r="DS95" s="989"/>
      <c r="DT95" s="989"/>
      <c r="DU95" s="990"/>
      <c r="DV95" s="977"/>
      <c r="DW95" s="978"/>
      <c r="DX95" s="978"/>
      <c r="DY95" s="978"/>
      <c r="DZ95" s="979"/>
      <c r="EA95" s="221"/>
    </row>
    <row r="96" spans="1:131" ht="26.25" hidden="1" customHeight="1" x14ac:dyDescent="0.15">
      <c r="A96" s="236"/>
      <c r="B96" s="237"/>
      <c r="C96" s="237"/>
      <c r="D96" s="237"/>
      <c r="E96" s="237"/>
      <c r="F96" s="237"/>
      <c r="G96" s="237"/>
      <c r="H96" s="237"/>
      <c r="I96" s="237"/>
      <c r="J96" s="237"/>
      <c r="K96" s="237"/>
      <c r="L96" s="237"/>
      <c r="M96" s="237"/>
      <c r="N96" s="237"/>
      <c r="O96" s="237"/>
      <c r="P96" s="237"/>
      <c r="Q96" s="238"/>
      <c r="R96" s="238"/>
      <c r="S96" s="238"/>
      <c r="T96" s="238"/>
      <c r="U96" s="238"/>
      <c r="V96" s="238"/>
      <c r="W96" s="238"/>
      <c r="X96" s="238"/>
      <c r="Y96" s="238"/>
      <c r="Z96" s="238"/>
      <c r="AA96" s="238"/>
      <c r="AB96" s="238"/>
      <c r="AC96" s="238"/>
      <c r="AD96" s="238"/>
      <c r="AE96" s="238"/>
      <c r="AF96" s="238"/>
      <c r="AG96" s="238"/>
      <c r="AH96" s="238"/>
      <c r="AI96" s="238"/>
      <c r="AJ96" s="238"/>
      <c r="AK96" s="238"/>
      <c r="AL96" s="238"/>
      <c r="AM96" s="238"/>
      <c r="AN96" s="238"/>
      <c r="AO96" s="238"/>
      <c r="AP96" s="238"/>
      <c r="AQ96" s="238"/>
      <c r="AR96" s="238"/>
      <c r="AS96" s="238"/>
      <c r="AT96" s="238"/>
      <c r="AU96" s="238"/>
      <c r="AV96" s="238"/>
      <c r="AW96" s="238"/>
      <c r="AX96" s="238"/>
      <c r="AY96" s="238"/>
      <c r="AZ96" s="239"/>
      <c r="BA96" s="239"/>
      <c r="BB96" s="239"/>
      <c r="BC96" s="239"/>
      <c r="BD96" s="239"/>
      <c r="BE96" s="232"/>
      <c r="BF96" s="232"/>
      <c r="BG96" s="232"/>
      <c r="BH96" s="232"/>
      <c r="BI96" s="232"/>
      <c r="BJ96" s="232"/>
      <c r="BK96" s="232"/>
      <c r="BL96" s="232"/>
      <c r="BM96" s="232"/>
      <c r="BN96" s="232"/>
      <c r="BO96" s="232"/>
      <c r="BP96" s="232"/>
      <c r="BQ96" s="229">
        <v>90</v>
      </c>
      <c r="BR96" s="234"/>
      <c r="BS96" s="977"/>
      <c r="BT96" s="978"/>
      <c r="BU96" s="978"/>
      <c r="BV96" s="978"/>
      <c r="BW96" s="978"/>
      <c r="BX96" s="978"/>
      <c r="BY96" s="978"/>
      <c r="BZ96" s="978"/>
      <c r="CA96" s="978"/>
      <c r="CB96" s="978"/>
      <c r="CC96" s="978"/>
      <c r="CD96" s="978"/>
      <c r="CE96" s="978"/>
      <c r="CF96" s="978"/>
      <c r="CG96" s="987"/>
      <c r="CH96" s="988"/>
      <c r="CI96" s="989"/>
      <c r="CJ96" s="989"/>
      <c r="CK96" s="989"/>
      <c r="CL96" s="990"/>
      <c r="CM96" s="988"/>
      <c r="CN96" s="989"/>
      <c r="CO96" s="989"/>
      <c r="CP96" s="989"/>
      <c r="CQ96" s="990"/>
      <c r="CR96" s="988"/>
      <c r="CS96" s="989"/>
      <c r="CT96" s="989"/>
      <c r="CU96" s="989"/>
      <c r="CV96" s="990"/>
      <c r="CW96" s="988"/>
      <c r="CX96" s="989"/>
      <c r="CY96" s="989"/>
      <c r="CZ96" s="989"/>
      <c r="DA96" s="990"/>
      <c r="DB96" s="988"/>
      <c r="DC96" s="989"/>
      <c r="DD96" s="989"/>
      <c r="DE96" s="989"/>
      <c r="DF96" s="990"/>
      <c r="DG96" s="988"/>
      <c r="DH96" s="989"/>
      <c r="DI96" s="989"/>
      <c r="DJ96" s="989"/>
      <c r="DK96" s="990"/>
      <c r="DL96" s="988"/>
      <c r="DM96" s="989"/>
      <c r="DN96" s="989"/>
      <c r="DO96" s="989"/>
      <c r="DP96" s="990"/>
      <c r="DQ96" s="988"/>
      <c r="DR96" s="989"/>
      <c r="DS96" s="989"/>
      <c r="DT96" s="989"/>
      <c r="DU96" s="990"/>
      <c r="DV96" s="977"/>
      <c r="DW96" s="978"/>
      <c r="DX96" s="978"/>
      <c r="DY96" s="978"/>
      <c r="DZ96" s="979"/>
      <c r="EA96" s="221"/>
    </row>
    <row r="97" spans="1:131" ht="26.25" hidden="1" customHeight="1" x14ac:dyDescent="0.15">
      <c r="A97" s="236"/>
      <c r="B97" s="237"/>
      <c r="C97" s="237"/>
      <c r="D97" s="237"/>
      <c r="E97" s="237"/>
      <c r="F97" s="237"/>
      <c r="G97" s="237"/>
      <c r="H97" s="237"/>
      <c r="I97" s="237"/>
      <c r="J97" s="237"/>
      <c r="K97" s="237"/>
      <c r="L97" s="237"/>
      <c r="M97" s="237"/>
      <c r="N97" s="237"/>
      <c r="O97" s="237"/>
      <c r="P97" s="237"/>
      <c r="Q97" s="238"/>
      <c r="R97" s="238"/>
      <c r="S97" s="238"/>
      <c r="T97" s="238"/>
      <c r="U97" s="238"/>
      <c r="V97" s="238"/>
      <c r="W97" s="238"/>
      <c r="X97" s="238"/>
      <c r="Y97" s="238"/>
      <c r="Z97" s="238"/>
      <c r="AA97" s="238"/>
      <c r="AB97" s="238"/>
      <c r="AC97" s="238"/>
      <c r="AD97" s="238"/>
      <c r="AE97" s="238"/>
      <c r="AF97" s="238"/>
      <c r="AG97" s="238"/>
      <c r="AH97" s="238"/>
      <c r="AI97" s="238"/>
      <c r="AJ97" s="238"/>
      <c r="AK97" s="238"/>
      <c r="AL97" s="238"/>
      <c r="AM97" s="238"/>
      <c r="AN97" s="238"/>
      <c r="AO97" s="238"/>
      <c r="AP97" s="238"/>
      <c r="AQ97" s="238"/>
      <c r="AR97" s="238"/>
      <c r="AS97" s="238"/>
      <c r="AT97" s="238"/>
      <c r="AU97" s="238"/>
      <c r="AV97" s="238"/>
      <c r="AW97" s="238"/>
      <c r="AX97" s="238"/>
      <c r="AY97" s="238"/>
      <c r="AZ97" s="239"/>
      <c r="BA97" s="239"/>
      <c r="BB97" s="239"/>
      <c r="BC97" s="239"/>
      <c r="BD97" s="239"/>
      <c r="BE97" s="232"/>
      <c r="BF97" s="232"/>
      <c r="BG97" s="232"/>
      <c r="BH97" s="232"/>
      <c r="BI97" s="232"/>
      <c r="BJ97" s="232"/>
      <c r="BK97" s="232"/>
      <c r="BL97" s="232"/>
      <c r="BM97" s="232"/>
      <c r="BN97" s="232"/>
      <c r="BO97" s="232"/>
      <c r="BP97" s="232"/>
      <c r="BQ97" s="229">
        <v>91</v>
      </c>
      <c r="BR97" s="234"/>
      <c r="BS97" s="977"/>
      <c r="BT97" s="978"/>
      <c r="BU97" s="978"/>
      <c r="BV97" s="978"/>
      <c r="BW97" s="978"/>
      <c r="BX97" s="978"/>
      <c r="BY97" s="978"/>
      <c r="BZ97" s="978"/>
      <c r="CA97" s="978"/>
      <c r="CB97" s="978"/>
      <c r="CC97" s="978"/>
      <c r="CD97" s="978"/>
      <c r="CE97" s="978"/>
      <c r="CF97" s="978"/>
      <c r="CG97" s="987"/>
      <c r="CH97" s="988"/>
      <c r="CI97" s="989"/>
      <c r="CJ97" s="989"/>
      <c r="CK97" s="989"/>
      <c r="CL97" s="990"/>
      <c r="CM97" s="988"/>
      <c r="CN97" s="989"/>
      <c r="CO97" s="989"/>
      <c r="CP97" s="989"/>
      <c r="CQ97" s="990"/>
      <c r="CR97" s="988"/>
      <c r="CS97" s="989"/>
      <c r="CT97" s="989"/>
      <c r="CU97" s="989"/>
      <c r="CV97" s="990"/>
      <c r="CW97" s="988"/>
      <c r="CX97" s="989"/>
      <c r="CY97" s="989"/>
      <c r="CZ97" s="989"/>
      <c r="DA97" s="990"/>
      <c r="DB97" s="988"/>
      <c r="DC97" s="989"/>
      <c r="DD97" s="989"/>
      <c r="DE97" s="989"/>
      <c r="DF97" s="990"/>
      <c r="DG97" s="988"/>
      <c r="DH97" s="989"/>
      <c r="DI97" s="989"/>
      <c r="DJ97" s="989"/>
      <c r="DK97" s="990"/>
      <c r="DL97" s="988"/>
      <c r="DM97" s="989"/>
      <c r="DN97" s="989"/>
      <c r="DO97" s="989"/>
      <c r="DP97" s="990"/>
      <c r="DQ97" s="988"/>
      <c r="DR97" s="989"/>
      <c r="DS97" s="989"/>
      <c r="DT97" s="989"/>
      <c r="DU97" s="990"/>
      <c r="DV97" s="977"/>
      <c r="DW97" s="978"/>
      <c r="DX97" s="978"/>
      <c r="DY97" s="978"/>
      <c r="DZ97" s="979"/>
      <c r="EA97" s="221"/>
    </row>
    <row r="98" spans="1:131" ht="26.25" hidden="1" customHeight="1" x14ac:dyDescent="0.15">
      <c r="A98" s="236"/>
      <c r="B98" s="237"/>
      <c r="C98" s="237"/>
      <c r="D98" s="237"/>
      <c r="E98" s="237"/>
      <c r="F98" s="237"/>
      <c r="G98" s="237"/>
      <c r="H98" s="237"/>
      <c r="I98" s="237"/>
      <c r="J98" s="237"/>
      <c r="K98" s="237"/>
      <c r="L98" s="237"/>
      <c r="M98" s="237"/>
      <c r="N98" s="237"/>
      <c r="O98" s="237"/>
      <c r="P98" s="237"/>
      <c r="Q98" s="238"/>
      <c r="R98" s="238"/>
      <c r="S98" s="238"/>
      <c r="T98" s="238"/>
      <c r="U98" s="238"/>
      <c r="V98" s="238"/>
      <c r="W98" s="238"/>
      <c r="X98" s="238"/>
      <c r="Y98" s="238"/>
      <c r="Z98" s="238"/>
      <c r="AA98" s="238"/>
      <c r="AB98" s="238"/>
      <c r="AC98" s="238"/>
      <c r="AD98" s="238"/>
      <c r="AE98" s="238"/>
      <c r="AF98" s="238"/>
      <c r="AG98" s="238"/>
      <c r="AH98" s="238"/>
      <c r="AI98" s="238"/>
      <c r="AJ98" s="238"/>
      <c r="AK98" s="238"/>
      <c r="AL98" s="238"/>
      <c r="AM98" s="238"/>
      <c r="AN98" s="238"/>
      <c r="AO98" s="238"/>
      <c r="AP98" s="238"/>
      <c r="AQ98" s="238"/>
      <c r="AR98" s="238"/>
      <c r="AS98" s="238"/>
      <c r="AT98" s="238"/>
      <c r="AU98" s="238"/>
      <c r="AV98" s="238"/>
      <c r="AW98" s="238"/>
      <c r="AX98" s="238"/>
      <c r="AY98" s="238"/>
      <c r="AZ98" s="239"/>
      <c r="BA98" s="239"/>
      <c r="BB98" s="239"/>
      <c r="BC98" s="239"/>
      <c r="BD98" s="239"/>
      <c r="BE98" s="232"/>
      <c r="BF98" s="232"/>
      <c r="BG98" s="232"/>
      <c r="BH98" s="232"/>
      <c r="BI98" s="232"/>
      <c r="BJ98" s="232"/>
      <c r="BK98" s="232"/>
      <c r="BL98" s="232"/>
      <c r="BM98" s="232"/>
      <c r="BN98" s="232"/>
      <c r="BO98" s="232"/>
      <c r="BP98" s="232"/>
      <c r="BQ98" s="229">
        <v>92</v>
      </c>
      <c r="BR98" s="234"/>
      <c r="BS98" s="977"/>
      <c r="BT98" s="978"/>
      <c r="BU98" s="978"/>
      <c r="BV98" s="978"/>
      <c r="BW98" s="978"/>
      <c r="BX98" s="978"/>
      <c r="BY98" s="978"/>
      <c r="BZ98" s="978"/>
      <c r="CA98" s="978"/>
      <c r="CB98" s="978"/>
      <c r="CC98" s="978"/>
      <c r="CD98" s="978"/>
      <c r="CE98" s="978"/>
      <c r="CF98" s="978"/>
      <c r="CG98" s="987"/>
      <c r="CH98" s="988"/>
      <c r="CI98" s="989"/>
      <c r="CJ98" s="989"/>
      <c r="CK98" s="989"/>
      <c r="CL98" s="990"/>
      <c r="CM98" s="988"/>
      <c r="CN98" s="989"/>
      <c r="CO98" s="989"/>
      <c r="CP98" s="989"/>
      <c r="CQ98" s="990"/>
      <c r="CR98" s="988"/>
      <c r="CS98" s="989"/>
      <c r="CT98" s="989"/>
      <c r="CU98" s="989"/>
      <c r="CV98" s="990"/>
      <c r="CW98" s="988"/>
      <c r="CX98" s="989"/>
      <c r="CY98" s="989"/>
      <c r="CZ98" s="989"/>
      <c r="DA98" s="990"/>
      <c r="DB98" s="988"/>
      <c r="DC98" s="989"/>
      <c r="DD98" s="989"/>
      <c r="DE98" s="989"/>
      <c r="DF98" s="990"/>
      <c r="DG98" s="988"/>
      <c r="DH98" s="989"/>
      <c r="DI98" s="989"/>
      <c r="DJ98" s="989"/>
      <c r="DK98" s="990"/>
      <c r="DL98" s="988"/>
      <c r="DM98" s="989"/>
      <c r="DN98" s="989"/>
      <c r="DO98" s="989"/>
      <c r="DP98" s="990"/>
      <c r="DQ98" s="988"/>
      <c r="DR98" s="989"/>
      <c r="DS98" s="989"/>
      <c r="DT98" s="989"/>
      <c r="DU98" s="990"/>
      <c r="DV98" s="977"/>
      <c r="DW98" s="978"/>
      <c r="DX98" s="978"/>
      <c r="DY98" s="978"/>
      <c r="DZ98" s="979"/>
      <c r="EA98" s="221"/>
    </row>
    <row r="99" spans="1:131" ht="26.25" hidden="1" customHeight="1" x14ac:dyDescent="0.15">
      <c r="A99" s="236"/>
      <c r="B99" s="237"/>
      <c r="C99" s="237"/>
      <c r="D99" s="237"/>
      <c r="E99" s="237"/>
      <c r="F99" s="237"/>
      <c r="G99" s="237"/>
      <c r="H99" s="237"/>
      <c r="I99" s="237"/>
      <c r="J99" s="237"/>
      <c r="K99" s="237"/>
      <c r="L99" s="237"/>
      <c r="M99" s="237"/>
      <c r="N99" s="237"/>
      <c r="O99" s="237"/>
      <c r="P99" s="237"/>
      <c r="Q99" s="238"/>
      <c r="R99" s="238"/>
      <c r="S99" s="238"/>
      <c r="T99" s="238"/>
      <c r="U99" s="238"/>
      <c r="V99" s="238"/>
      <c r="W99" s="238"/>
      <c r="X99" s="238"/>
      <c r="Y99" s="238"/>
      <c r="Z99" s="238"/>
      <c r="AA99" s="238"/>
      <c r="AB99" s="238"/>
      <c r="AC99" s="238"/>
      <c r="AD99" s="238"/>
      <c r="AE99" s="238"/>
      <c r="AF99" s="238"/>
      <c r="AG99" s="238"/>
      <c r="AH99" s="238"/>
      <c r="AI99" s="238"/>
      <c r="AJ99" s="238"/>
      <c r="AK99" s="238"/>
      <c r="AL99" s="238"/>
      <c r="AM99" s="238"/>
      <c r="AN99" s="238"/>
      <c r="AO99" s="238"/>
      <c r="AP99" s="238"/>
      <c r="AQ99" s="238"/>
      <c r="AR99" s="238"/>
      <c r="AS99" s="238"/>
      <c r="AT99" s="238"/>
      <c r="AU99" s="238"/>
      <c r="AV99" s="238"/>
      <c r="AW99" s="238"/>
      <c r="AX99" s="238"/>
      <c r="AY99" s="238"/>
      <c r="AZ99" s="239"/>
      <c r="BA99" s="239"/>
      <c r="BB99" s="239"/>
      <c r="BC99" s="239"/>
      <c r="BD99" s="239"/>
      <c r="BE99" s="232"/>
      <c r="BF99" s="232"/>
      <c r="BG99" s="232"/>
      <c r="BH99" s="232"/>
      <c r="BI99" s="232"/>
      <c r="BJ99" s="232"/>
      <c r="BK99" s="232"/>
      <c r="BL99" s="232"/>
      <c r="BM99" s="232"/>
      <c r="BN99" s="232"/>
      <c r="BO99" s="232"/>
      <c r="BP99" s="232"/>
      <c r="BQ99" s="229">
        <v>93</v>
      </c>
      <c r="BR99" s="234"/>
      <c r="BS99" s="977"/>
      <c r="BT99" s="978"/>
      <c r="BU99" s="978"/>
      <c r="BV99" s="978"/>
      <c r="BW99" s="978"/>
      <c r="BX99" s="978"/>
      <c r="BY99" s="978"/>
      <c r="BZ99" s="978"/>
      <c r="CA99" s="978"/>
      <c r="CB99" s="978"/>
      <c r="CC99" s="978"/>
      <c r="CD99" s="978"/>
      <c r="CE99" s="978"/>
      <c r="CF99" s="978"/>
      <c r="CG99" s="987"/>
      <c r="CH99" s="988"/>
      <c r="CI99" s="989"/>
      <c r="CJ99" s="989"/>
      <c r="CK99" s="989"/>
      <c r="CL99" s="990"/>
      <c r="CM99" s="988"/>
      <c r="CN99" s="989"/>
      <c r="CO99" s="989"/>
      <c r="CP99" s="989"/>
      <c r="CQ99" s="990"/>
      <c r="CR99" s="988"/>
      <c r="CS99" s="989"/>
      <c r="CT99" s="989"/>
      <c r="CU99" s="989"/>
      <c r="CV99" s="990"/>
      <c r="CW99" s="988"/>
      <c r="CX99" s="989"/>
      <c r="CY99" s="989"/>
      <c r="CZ99" s="989"/>
      <c r="DA99" s="990"/>
      <c r="DB99" s="988"/>
      <c r="DC99" s="989"/>
      <c r="DD99" s="989"/>
      <c r="DE99" s="989"/>
      <c r="DF99" s="990"/>
      <c r="DG99" s="988"/>
      <c r="DH99" s="989"/>
      <c r="DI99" s="989"/>
      <c r="DJ99" s="989"/>
      <c r="DK99" s="990"/>
      <c r="DL99" s="988"/>
      <c r="DM99" s="989"/>
      <c r="DN99" s="989"/>
      <c r="DO99" s="989"/>
      <c r="DP99" s="990"/>
      <c r="DQ99" s="988"/>
      <c r="DR99" s="989"/>
      <c r="DS99" s="989"/>
      <c r="DT99" s="989"/>
      <c r="DU99" s="990"/>
      <c r="DV99" s="977"/>
      <c r="DW99" s="978"/>
      <c r="DX99" s="978"/>
      <c r="DY99" s="978"/>
      <c r="DZ99" s="979"/>
      <c r="EA99" s="221"/>
    </row>
    <row r="100" spans="1:131" ht="26.25" hidden="1" customHeight="1" x14ac:dyDescent="0.15">
      <c r="A100" s="236"/>
      <c r="B100" s="237"/>
      <c r="C100" s="237"/>
      <c r="D100" s="237"/>
      <c r="E100" s="237"/>
      <c r="F100" s="237"/>
      <c r="G100" s="237"/>
      <c r="H100" s="237"/>
      <c r="I100" s="237"/>
      <c r="J100" s="237"/>
      <c r="K100" s="237"/>
      <c r="L100" s="237"/>
      <c r="M100" s="237"/>
      <c r="N100" s="237"/>
      <c r="O100" s="237"/>
      <c r="P100" s="237"/>
      <c r="Q100" s="238"/>
      <c r="R100" s="238"/>
      <c r="S100" s="238"/>
      <c r="T100" s="238"/>
      <c r="U100" s="238"/>
      <c r="V100" s="238"/>
      <c r="W100" s="238"/>
      <c r="X100" s="238"/>
      <c r="Y100" s="238"/>
      <c r="Z100" s="238"/>
      <c r="AA100" s="238"/>
      <c r="AB100" s="238"/>
      <c r="AC100" s="238"/>
      <c r="AD100" s="238"/>
      <c r="AE100" s="238"/>
      <c r="AF100" s="238"/>
      <c r="AG100" s="238"/>
      <c r="AH100" s="238"/>
      <c r="AI100" s="238"/>
      <c r="AJ100" s="238"/>
      <c r="AK100" s="238"/>
      <c r="AL100" s="238"/>
      <c r="AM100" s="238"/>
      <c r="AN100" s="238"/>
      <c r="AO100" s="238"/>
      <c r="AP100" s="238"/>
      <c r="AQ100" s="238"/>
      <c r="AR100" s="238"/>
      <c r="AS100" s="238"/>
      <c r="AT100" s="238"/>
      <c r="AU100" s="238"/>
      <c r="AV100" s="238"/>
      <c r="AW100" s="238"/>
      <c r="AX100" s="238"/>
      <c r="AY100" s="238"/>
      <c r="AZ100" s="239"/>
      <c r="BA100" s="239"/>
      <c r="BB100" s="239"/>
      <c r="BC100" s="239"/>
      <c r="BD100" s="239"/>
      <c r="BE100" s="232"/>
      <c r="BF100" s="232"/>
      <c r="BG100" s="232"/>
      <c r="BH100" s="232"/>
      <c r="BI100" s="232"/>
      <c r="BJ100" s="232"/>
      <c r="BK100" s="232"/>
      <c r="BL100" s="232"/>
      <c r="BM100" s="232"/>
      <c r="BN100" s="232"/>
      <c r="BO100" s="232"/>
      <c r="BP100" s="232"/>
      <c r="BQ100" s="229">
        <v>94</v>
      </c>
      <c r="BR100" s="234"/>
      <c r="BS100" s="977"/>
      <c r="BT100" s="978"/>
      <c r="BU100" s="978"/>
      <c r="BV100" s="978"/>
      <c r="BW100" s="978"/>
      <c r="BX100" s="978"/>
      <c r="BY100" s="978"/>
      <c r="BZ100" s="978"/>
      <c r="CA100" s="978"/>
      <c r="CB100" s="978"/>
      <c r="CC100" s="978"/>
      <c r="CD100" s="978"/>
      <c r="CE100" s="978"/>
      <c r="CF100" s="978"/>
      <c r="CG100" s="987"/>
      <c r="CH100" s="988"/>
      <c r="CI100" s="989"/>
      <c r="CJ100" s="989"/>
      <c r="CK100" s="989"/>
      <c r="CL100" s="990"/>
      <c r="CM100" s="988"/>
      <c r="CN100" s="989"/>
      <c r="CO100" s="989"/>
      <c r="CP100" s="989"/>
      <c r="CQ100" s="990"/>
      <c r="CR100" s="988"/>
      <c r="CS100" s="989"/>
      <c r="CT100" s="989"/>
      <c r="CU100" s="989"/>
      <c r="CV100" s="990"/>
      <c r="CW100" s="988"/>
      <c r="CX100" s="989"/>
      <c r="CY100" s="989"/>
      <c r="CZ100" s="989"/>
      <c r="DA100" s="990"/>
      <c r="DB100" s="988"/>
      <c r="DC100" s="989"/>
      <c r="DD100" s="989"/>
      <c r="DE100" s="989"/>
      <c r="DF100" s="990"/>
      <c r="DG100" s="988"/>
      <c r="DH100" s="989"/>
      <c r="DI100" s="989"/>
      <c r="DJ100" s="989"/>
      <c r="DK100" s="990"/>
      <c r="DL100" s="988"/>
      <c r="DM100" s="989"/>
      <c r="DN100" s="989"/>
      <c r="DO100" s="989"/>
      <c r="DP100" s="990"/>
      <c r="DQ100" s="988"/>
      <c r="DR100" s="989"/>
      <c r="DS100" s="989"/>
      <c r="DT100" s="989"/>
      <c r="DU100" s="990"/>
      <c r="DV100" s="977"/>
      <c r="DW100" s="978"/>
      <c r="DX100" s="978"/>
      <c r="DY100" s="978"/>
      <c r="DZ100" s="979"/>
      <c r="EA100" s="221"/>
    </row>
    <row r="101" spans="1:131" ht="26.25" hidden="1" customHeight="1" x14ac:dyDescent="0.15">
      <c r="A101" s="236"/>
      <c r="B101" s="237"/>
      <c r="C101" s="237"/>
      <c r="D101" s="237"/>
      <c r="E101" s="237"/>
      <c r="F101" s="237"/>
      <c r="G101" s="237"/>
      <c r="H101" s="237"/>
      <c r="I101" s="237"/>
      <c r="J101" s="237"/>
      <c r="K101" s="237"/>
      <c r="L101" s="237"/>
      <c r="M101" s="237"/>
      <c r="N101" s="237"/>
      <c r="O101" s="237"/>
      <c r="P101" s="237"/>
      <c r="Q101" s="238"/>
      <c r="R101" s="238"/>
      <c r="S101" s="238"/>
      <c r="T101" s="238"/>
      <c r="U101" s="238"/>
      <c r="V101" s="238"/>
      <c r="W101" s="238"/>
      <c r="X101" s="238"/>
      <c r="Y101" s="238"/>
      <c r="Z101" s="238"/>
      <c r="AA101" s="238"/>
      <c r="AB101" s="238"/>
      <c r="AC101" s="238"/>
      <c r="AD101" s="238"/>
      <c r="AE101" s="238"/>
      <c r="AF101" s="238"/>
      <c r="AG101" s="238"/>
      <c r="AH101" s="238"/>
      <c r="AI101" s="238"/>
      <c r="AJ101" s="238"/>
      <c r="AK101" s="238"/>
      <c r="AL101" s="238"/>
      <c r="AM101" s="238"/>
      <c r="AN101" s="238"/>
      <c r="AO101" s="238"/>
      <c r="AP101" s="238"/>
      <c r="AQ101" s="238"/>
      <c r="AR101" s="238"/>
      <c r="AS101" s="238"/>
      <c r="AT101" s="238"/>
      <c r="AU101" s="238"/>
      <c r="AV101" s="238"/>
      <c r="AW101" s="238"/>
      <c r="AX101" s="238"/>
      <c r="AY101" s="238"/>
      <c r="AZ101" s="239"/>
      <c r="BA101" s="239"/>
      <c r="BB101" s="239"/>
      <c r="BC101" s="239"/>
      <c r="BD101" s="239"/>
      <c r="BE101" s="232"/>
      <c r="BF101" s="232"/>
      <c r="BG101" s="232"/>
      <c r="BH101" s="232"/>
      <c r="BI101" s="232"/>
      <c r="BJ101" s="232"/>
      <c r="BK101" s="232"/>
      <c r="BL101" s="232"/>
      <c r="BM101" s="232"/>
      <c r="BN101" s="232"/>
      <c r="BO101" s="232"/>
      <c r="BP101" s="232"/>
      <c r="BQ101" s="229">
        <v>95</v>
      </c>
      <c r="BR101" s="234"/>
      <c r="BS101" s="977"/>
      <c r="BT101" s="978"/>
      <c r="BU101" s="978"/>
      <c r="BV101" s="978"/>
      <c r="BW101" s="978"/>
      <c r="BX101" s="978"/>
      <c r="BY101" s="978"/>
      <c r="BZ101" s="978"/>
      <c r="CA101" s="978"/>
      <c r="CB101" s="978"/>
      <c r="CC101" s="978"/>
      <c r="CD101" s="978"/>
      <c r="CE101" s="978"/>
      <c r="CF101" s="978"/>
      <c r="CG101" s="987"/>
      <c r="CH101" s="988"/>
      <c r="CI101" s="989"/>
      <c r="CJ101" s="989"/>
      <c r="CK101" s="989"/>
      <c r="CL101" s="990"/>
      <c r="CM101" s="988"/>
      <c r="CN101" s="989"/>
      <c r="CO101" s="989"/>
      <c r="CP101" s="989"/>
      <c r="CQ101" s="990"/>
      <c r="CR101" s="988"/>
      <c r="CS101" s="989"/>
      <c r="CT101" s="989"/>
      <c r="CU101" s="989"/>
      <c r="CV101" s="990"/>
      <c r="CW101" s="988"/>
      <c r="CX101" s="989"/>
      <c r="CY101" s="989"/>
      <c r="CZ101" s="989"/>
      <c r="DA101" s="990"/>
      <c r="DB101" s="988"/>
      <c r="DC101" s="989"/>
      <c r="DD101" s="989"/>
      <c r="DE101" s="989"/>
      <c r="DF101" s="990"/>
      <c r="DG101" s="988"/>
      <c r="DH101" s="989"/>
      <c r="DI101" s="989"/>
      <c r="DJ101" s="989"/>
      <c r="DK101" s="990"/>
      <c r="DL101" s="988"/>
      <c r="DM101" s="989"/>
      <c r="DN101" s="989"/>
      <c r="DO101" s="989"/>
      <c r="DP101" s="990"/>
      <c r="DQ101" s="988"/>
      <c r="DR101" s="989"/>
      <c r="DS101" s="989"/>
      <c r="DT101" s="989"/>
      <c r="DU101" s="990"/>
      <c r="DV101" s="977"/>
      <c r="DW101" s="978"/>
      <c r="DX101" s="978"/>
      <c r="DY101" s="978"/>
      <c r="DZ101" s="979"/>
      <c r="EA101" s="221"/>
    </row>
    <row r="102" spans="1:131" ht="26.25" customHeight="1" thickBot="1" x14ac:dyDescent="0.2">
      <c r="A102" s="236"/>
      <c r="B102" s="237"/>
      <c r="C102" s="237"/>
      <c r="D102" s="237"/>
      <c r="E102" s="237"/>
      <c r="F102" s="237"/>
      <c r="G102" s="237"/>
      <c r="H102" s="237"/>
      <c r="I102" s="237"/>
      <c r="J102" s="237"/>
      <c r="K102" s="237"/>
      <c r="L102" s="237"/>
      <c r="M102" s="237"/>
      <c r="N102" s="237"/>
      <c r="O102" s="237"/>
      <c r="P102" s="237"/>
      <c r="Q102" s="238"/>
      <c r="R102" s="238"/>
      <c r="S102" s="238"/>
      <c r="T102" s="238"/>
      <c r="U102" s="238"/>
      <c r="V102" s="238"/>
      <c r="W102" s="238"/>
      <c r="X102" s="238"/>
      <c r="Y102" s="238"/>
      <c r="Z102" s="238"/>
      <c r="AA102" s="238"/>
      <c r="AB102" s="238"/>
      <c r="AC102" s="238"/>
      <c r="AD102" s="238"/>
      <c r="AE102" s="238"/>
      <c r="AF102" s="238"/>
      <c r="AG102" s="238"/>
      <c r="AH102" s="238"/>
      <c r="AI102" s="238"/>
      <c r="AJ102" s="238"/>
      <c r="AK102" s="238"/>
      <c r="AL102" s="238"/>
      <c r="AM102" s="238"/>
      <c r="AN102" s="238"/>
      <c r="AO102" s="238"/>
      <c r="AP102" s="238"/>
      <c r="AQ102" s="238"/>
      <c r="AR102" s="238"/>
      <c r="AS102" s="238"/>
      <c r="AT102" s="238"/>
      <c r="AU102" s="238"/>
      <c r="AV102" s="238"/>
      <c r="AW102" s="238"/>
      <c r="AX102" s="238"/>
      <c r="AY102" s="238"/>
      <c r="AZ102" s="239"/>
      <c r="BA102" s="239"/>
      <c r="BB102" s="239"/>
      <c r="BC102" s="239"/>
      <c r="BD102" s="239"/>
      <c r="BE102" s="232"/>
      <c r="BF102" s="232"/>
      <c r="BG102" s="232"/>
      <c r="BH102" s="232"/>
      <c r="BI102" s="232"/>
      <c r="BJ102" s="232"/>
      <c r="BK102" s="232"/>
      <c r="BL102" s="232"/>
      <c r="BM102" s="232"/>
      <c r="BN102" s="232"/>
      <c r="BO102" s="232"/>
      <c r="BP102" s="232"/>
      <c r="BQ102" s="231" t="s">
        <v>397</v>
      </c>
      <c r="BR102" s="969" t="s">
        <v>429</v>
      </c>
      <c r="BS102" s="970"/>
      <c r="BT102" s="970"/>
      <c r="BU102" s="970"/>
      <c r="BV102" s="970"/>
      <c r="BW102" s="970"/>
      <c r="BX102" s="970"/>
      <c r="BY102" s="970"/>
      <c r="BZ102" s="970"/>
      <c r="CA102" s="970"/>
      <c r="CB102" s="970"/>
      <c r="CC102" s="970"/>
      <c r="CD102" s="970"/>
      <c r="CE102" s="970"/>
      <c r="CF102" s="970"/>
      <c r="CG102" s="980"/>
      <c r="CH102" s="981"/>
      <c r="CI102" s="982"/>
      <c r="CJ102" s="982"/>
      <c r="CK102" s="982"/>
      <c r="CL102" s="983"/>
      <c r="CM102" s="981"/>
      <c r="CN102" s="982"/>
      <c r="CO102" s="982"/>
      <c r="CP102" s="982"/>
      <c r="CQ102" s="983"/>
      <c r="CR102" s="984">
        <v>5</v>
      </c>
      <c r="CS102" s="985"/>
      <c r="CT102" s="985"/>
      <c r="CU102" s="985"/>
      <c r="CV102" s="986"/>
      <c r="CW102" s="984" t="s">
        <v>605</v>
      </c>
      <c r="CX102" s="985"/>
      <c r="CY102" s="985"/>
      <c r="CZ102" s="985"/>
      <c r="DA102" s="986"/>
      <c r="DB102" s="984" t="s">
        <v>605</v>
      </c>
      <c r="DC102" s="985"/>
      <c r="DD102" s="985"/>
      <c r="DE102" s="985"/>
      <c r="DF102" s="986"/>
      <c r="DG102" s="984" t="s">
        <v>605</v>
      </c>
      <c r="DH102" s="985"/>
      <c r="DI102" s="985"/>
      <c r="DJ102" s="985"/>
      <c r="DK102" s="986"/>
      <c r="DL102" s="984" t="s">
        <v>605</v>
      </c>
      <c r="DM102" s="985"/>
      <c r="DN102" s="985"/>
      <c r="DO102" s="985"/>
      <c r="DP102" s="986"/>
      <c r="DQ102" s="984" t="s">
        <v>605</v>
      </c>
      <c r="DR102" s="985"/>
      <c r="DS102" s="985"/>
      <c r="DT102" s="985"/>
      <c r="DU102" s="986"/>
      <c r="DV102" s="969"/>
      <c r="DW102" s="970"/>
      <c r="DX102" s="970"/>
      <c r="DY102" s="970"/>
      <c r="DZ102" s="971"/>
      <c r="EA102" s="221"/>
    </row>
    <row r="103" spans="1:131" ht="26.25" customHeight="1" x14ac:dyDescent="0.15">
      <c r="A103" s="236"/>
      <c r="B103" s="237"/>
      <c r="C103" s="237"/>
      <c r="D103" s="237"/>
      <c r="E103" s="237"/>
      <c r="F103" s="237"/>
      <c r="G103" s="237"/>
      <c r="H103" s="237"/>
      <c r="I103" s="237"/>
      <c r="J103" s="237"/>
      <c r="K103" s="237"/>
      <c r="L103" s="237"/>
      <c r="M103" s="237"/>
      <c r="N103" s="237"/>
      <c r="O103" s="237"/>
      <c r="P103" s="237"/>
      <c r="Q103" s="238"/>
      <c r="R103" s="238"/>
      <c r="S103" s="238"/>
      <c r="T103" s="238"/>
      <c r="U103" s="238"/>
      <c r="V103" s="238"/>
      <c r="W103" s="238"/>
      <c r="X103" s="238"/>
      <c r="Y103" s="238"/>
      <c r="Z103" s="238"/>
      <c r="AA103" s="238"/>
      <c r="AB103" s="238"/>
      <c r="AC103" s="238"/>
      <c r="AD103" s="238"/>
      <c r="AE103" s="238"/>
      <c r="AF103" s="238"/>
      <c r="AG103" s="238"/>
      <c r="AH103" s="238"/>
      <c r="AI103" s="238"/>
      <c r="AJ103" s="238"/>
      <c r="AK103" s="238"/>
      <c r="AL103" s="238"/>
      <c r="AM103" s="238"/>
      <c r="AN103" s="238"/>
      <c r="AO103" s="238"/>
      <c r="AP103" s="238"/>
      <c r="AQ103" s="238"/>
      <c r="AR103" s="238"/>
      <c r="AS103" s="238"/>
      <c r="AT103" s="238"/>
      <c r="AU103" s="238"/>
      <c r="AV103" s="238"/>
      <c r="AW103" s="238"/>
      <c r="AX103" s="238"/>
      <c r="AY103" s="238"/>
      <c r="AZ103" s="239"/>
      <c r="BA103" s="239"/>
      <c r="BB103" s="239"/>
      <c r="BC103" s="239"/>
      <c r="BD103" s="239"/>
      <c r="BE103" s="232"/>
      <c r="BF103" s="232"/>
      <c r="BG103" s="232"/>
      <c r="BH103" s="232"/>
      <c r="BI103" s="232"/>
      <c r="BJ103" s="232"/>
      <c r="BK103" s="232"/>
      <c r="BL103" s="232"/>
      <c r="BM103" s="232"/>
      <c r="BN103" s="232"/>
      <c r="BO103" s="232"/>
      <c r="BP103" s="232"/>
      <c r="BQ103" s="972" t="s">
        <v>430</v>
      </c>
      <c r="BR103" s="972"/>
      <c r="BS103" s="972"/>
      <c r="BT103" s="972"/>
      <c r="BU103" s="972"/>
      <c r="BV103" s="972"/>
      <c r="BW103" s="972"/>
      <c r="BX103" s="972"/>
      <c r="BY103" s="972"/>
      <c r="BZ103" s="972"/>
      <c r="CA103" s="972"/>
      <c r="CB103" s="972"/>
      <c r="CC103" s="972"/>
      <c r="CD103" s="972"/>
      <c r="CE103" s="972"/>
      <c r="CF103" s="972"/>
      <c r="CG103" s="972"/>
      <c r="CH103" s="972"/>
      <c r="CI103" s="972"/>
      <c r="CJ103" s="972"/>
      <c r="CK103" s="972"/>
      <c r="CL103" s="972"/>
      <c r="CM103" s="972"/>
      <c r="CN103" s="972"/>
      <c r="CO103" s="972"/>
      <c r="CP103" s="972"/>
      <c r="CQ103" s="972"/>
      <c r="CR103" s="972"/>
      <c r="CS103" s="972"/>
      <c r="CT103" s="972"/>
      <c r="CU103" s="972"/>
      <c r="CV103" s="972"/>
      <c r="CW103" s="972"/>
      <c r="CX103" s="972"/>
      <c r="CY103" s="972"/>
      <c r="CZ103" s="972"/>
      <c r="DA103" s="972"/>
      <c r="DB103" s="972"/>
      <c r="DC103" s="972"/>
      <c r="DD103" s="972"/>
      <c r="DE103" s="972"/>
      <c r="DF103" s="972"/>
      <c r="DG103" s="972"/>
      <c r="DH103" s="972"/>
      <c r="DI103" s="972"/>
      <c r="DJ103" s="972"/>
      <c r="DK103" s="972"/>
      <c r="DL103" s="972"/>
      <c r="DM103" s="972"/>
      <c r="DN103" s="972"/>
      <c r="DO103" s="972"/>
      <c r="DP103" s="972"/>
      <c r="DQ103" s="972"/>
      <c r="DR103" s="972"/>
      <c r="DS103" s="972"/>
      <c r="DT103" s="972"/>
      <c r="DU103" s="972"/>
      <c r="DV103" s="972"/>
      <c r="DW103" s="972"/>
      <c r="DX103" s="972"/>
      <c r="DY103" s="972"/>
      <c r="DZ103" s="972"/>
      <c r="EA103" s="221"/>
    </row>
    <row r="104" spans="1:131" ht="26.25" customHeight="1" x14ac:dyDescent="0.15">
      <c r="A104" s="236"/>
      <c r="B104" s="237"/>
      <c r="C104" s="237"/>
      <c r="D104" s="237"/>
      <c r="E104" s="237"/>
      <c r="F104" s="237"/>
      <c r="G104" s="237"/>
      <c r="H104" s="237"/>
      <c r="I104" s="237"/>
      <c r="J104" s="237"/>
      <c r="K104" s="237"/>
      <c r="L104" s="237"/>
      <c r="M104" s="237"/>
      <c r="N104" s="237"/>
      <c r="O104" s="237"/>
      <c r="P104" s="237"/>
      <c r="Q104" s="238"/>
      <c r="R104" s="238"/>
      <c r="S104" s="238"/>
      <c r="T104" s="238"/>
      <c r="U104" s="238"/>
      <c r="V104" s="238"/>
      <c r="W104" s="238"/>
      <c r="X104" s="238"/>
      <c r="Y104" s="238"/>
      <c r="Z104" s="238"/>
      <c r="AA104" s="238"/>
      <c r="AB104" s="238"/>
      <c r="AC104" s="238"/>
      <c r="AD104" s="238"/>
      <c r="AE104" s="238"/>
      <c r="AF104" s="238"/>
      <c r="AG104" s="238"/>
      <c r="AH104" s="238"/>
      <c r="AI104" s="238"/>
      <c r="AJ104" s="238"/>
      <c r="AK104" s="238"/>
      <c r="AL104" s="238"/>
      <c r="AM104" s="238"/>
      <c r="AN104" s="238"/>
      <c r="AO104" s="238"/>
      <c r="AP104" s="238"/>
      <c r="AQ104" s="238"/>
      <c r="AR104" s="238"/>
      <c r="AS104" s="238"/>
      <c r="AT104" s="238"/>
      <c r="AU104" s="238"/>
      <c r="AV104" s="238"/>
      <c r="AW104" s="238"/>
      <c r="AX104" s="238"/>
      <c r="AY104" s="238"/>
      <c r="AZ104" s="239"/>
      <c r="BA104" s="239"/>
      <c r="BB104" s="239"/>
      <c r="BC104" s="239"/>
      <c r="BD104" s="239"/>
      <c r="BE104" s="232"/>
      <c r="BF104" s="232"/>
      <c r="BG104" s="232"/>
      <c r="BH104" s="232"/>
      <c r="BI104" s="232"/>
      <c r="BJ104" s="232"/>
      <c r="BK104" s="232"/>
      <c r="BL104" s="232"/>
      <c r="BM104" s="232"/>
      <c r="BN104" s="232"/>
      <c r="BO104" s="232"/>
      <c r="BP104" s="232"/>
      <c r="BQ104" s="973" t="s">
        <v>431</v>
      </c>
      <c r="BR104" s="973"/>
      <c r="BS104" s="973"/>
      <c r="BT104" s="973"/>
      <c r="BU104" s="973"/>
      <c r="BV104" s="973"/>
      <c r="BW104" s="973"/>
      <c r="BX104" s="973"/>
      <c r="BY104" s="973"/>
      <c r="BZ104" s="973"/>
      <c r="CA104" s="973"/>
      <c r="CB104" s="973"/>
      <c r="CC104" s="973"/>
      <c r="CD104" s="973"/>
      <c r="CE104" s="973"/>
      <c r="CF104" s="973"/>
      <c r="CG104" s="973"/>
      <c r="CH104" s="973"/>
      <c r="CI104" s="973"/>
      <c r="CJ104" s="973"/>
      <c r="CK104" s="973"/>
      <c r="CL104" s="973"/>
      <c r="CM104" s="973"/>
      <c r="CN104" s="973"/>
      <c r="CO104" s="973"/>
      <c r="CP104" s="973"/>
      <c r="CQ104" s="973"/>
      <c r="CR104" s="973"/>
      <c r="CS104" s="973"/>
      <c r="CT104" s="973"/>
      <c r="CU104" s="973"/>
      <c r="CV104" s="973"/>
      <c r="CW104" s="973"/>
      <c r="CX104" s="973"/>
      <c r="CY104" s="973"/>
      <c r="CZ104" s="973"/>
      <c r="DA104" s="973"/>
      <c r="DB104" s="973"/>
      <c r="DC104" s="973"/>
      <c r="DD104" s="973"/>
      <c r="DE104" s="973"/>
      <c r="DF104" s="973"/>
      <c r="DG104" s="973"/>
      <c r="DH104" s="973"/>
      <c r="DI104" s="973"/>
      <c r="DJ104" s="973"/>
      <c r="DK104" s="973"/>
      <c r="DL104" s="973"/>
      <c r="DM104" s="973"/>
      <c r="DN104" s="973"/>
      <c r="DO104" s="973"/>
      <c r="DP104" s="973"/>
      <c r="DQ104" s="973"/>
      <c r="DR104" s="973"/>
      <c r="DS104" s="973"/>
      <c r="DT104" s="973"/>
      <c r="DU104" s="973"/>
      <c r="DV104" s="973"/>
      <c r="DW104" s="973"/>
      <c r="DX104" s="973"/>
      <c r="DY104" s="973"/>
      <c r="DZ104" s="973"/>
      <c r="EA104" s="221"/>
    </row>
    <row r="105" spans="1:131" ht="11.25" customHeight="1" x14ac:dyDescent="0.15">
      <c r="A105" s="232"/>
      <c r="B105" s="232"/>
      <c r="C105" s="232"/>
      <c r="D105" s="232"/>
      <c r="E105" s="232"/>
      <c r="F105" s="232"/>
      <c r="G105" s="232"/>
      <c r="H105" s="232"/>
      <c r="I105" s="232"/>
      <c r="J105" s="232"/>
      <c r="K105" s="232"/>
      <c r="L105" s="232"/>
      <c r="M105" s="232"/>
      <c r="N105" s="232"/>
      <c r="O105" s="232"/>
      <c r="P105" s="232"/>
      <c r="Q105" s="232"/>
      <c r="R105" s="232"/>
      <c r="S105" s="232"/>
      <c r="T105" s="232"/>
      <c r="U105" s="232"/>
      <c r="V105" s="232"/>
      <c r="W105" s="232"/>
      <c r="X105" s="232"/>
      <c r="Y105" s="232"/>
      <c r="Z105" s="232"/>
      <c r="AA105" s="232"/>
      <c r="AB105" s="232"/>
      <c r="AC105" s="232"/>
      <c r="AD105" s="232"/>
      <c r="AE105" s="232"/>
      <c r="AF105" s="232"/>
      <c r="AG105" s="232"/>
      <c r="AH105" s="232"/>
      <c r="AI105" s="232"/>
      <c r="AJ105" s="232"/>
      <c r="AK105" s="232"/>
      <c r="AL105" s="232"/>
      <c r="AM105" s="232"/>
      <c r="AN105" s="232"/>
      <c r="AO105" s="232"/>
      <c r="AP105" s="232"/>
      <c r="AQ105" s="232"/>
      <c r="AR105" s="232"/>
      <c r="AS105" s="232"/>
      <c r="AT105" s="232"/>
      <c r="AU105" s="232"/>
      <c r="AV105" s="232"/>
      <c r="AW105" s="232"/>
      <c r="AX105" s="232"/>
      <c r="AY105" s="232"/>
      <c r="AZ105" s="232"/>
      <c r="BA105" s="232"/>
      <c r="BB105" s="232"/>
      <c r="BC105" s="232"/>
      <c r="BD105" s="232"/>
      <c r="BE105" s="232"/>
      <c r="BF105" s="232"/>
      <c r="BG105" s="232"/>
      <c r="BH105" s="232"/>
      <c r="BI105" s="232"/>
      <c r="BJ105" s="232"/>
      <c r="BK105" s="232"/>
      <c r="BL105" s="232"/>
      <c r="BM105" s="232"/>
      <c r="BN105" s="232"/>
      <c r="BO105" s="232"/>
      <c r="BP105" s="232"/>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221"/>
    </row>
    <row r="106" spans="1:131" ht="11.25" customHeight="1" x14ac:dyDescent="0.15">
      <c r="A106" s="232"/>
      <c r="B106" s="232"/>
      <c r="C106" s="232"/>
      <c r="D106" s="232"/>
      <c r="E106" s="232"/>
      <c r="F106" s="232"/>
      <c r="G106" s="232"/>
      <c r="H106" s="232"/>
      <c r="I106" s="232"/>
      <c r="J106" s="232"/>
      <c r="K106" s="232"/>
      <c r="L106" s="232"/>
      <c r="M106" s="232"/>
      <c r="N106" s="232"/>
      <c r="O106" s="232"/>
      <c r="P106" s="232"/>
      <c r="Q106" s="232"/>
      <c r="R106" s="232"/>
      <c r="S106" s="232"/>
      <c r="T106" s="232"/>
      <c r="U106" s="232"/>
      <c r="V106" s="232"/>
      <c r="W106" s="232"/>
      <c r="X106" s="232"/>
      <c r="Y106" s="232"/>
      <c r="Z106" s="232"/>
      <c r="AA106" s="232"/>
      <c r="AB106" s="232"/>
      <c r="AC106" s="232"/>
      <c r="AD106" s="232"/>
      <c r="AE106" s="232"/>
      <c r="AF106" s="232"/>
      <c r="AG106" s="232"/>
      <c r="AH106" s="232"/>
      <c r="AI106" s="232"/>
      <c r="AJ106" s="232"/>
      <c r="AK106" s="232"/>
      <c r="AL106" s="232"/>
      <c r="AM106" s="232"/>
      <c r="AN106" s="232"/>
      <c r="AO106" s="232"/>
      <c r="AP106" s="232"/>
      <c r="AQ106" s="232"/>
      <c r="AR106" s="232"/>
      <c r="AS106" s="232"/>
      <c r="AT106" s="232"/>
      <c r="AU106" s="232"/>
      <c r="AV106" s="232"/>
      <c r="AW106" s="232"/>
      <c r="AX106" s="232"/>
      <c r="AY106" s="232"/>
      <c r="AZ106" s="232"/>
      <c r="BA106" s="232"/>
      <c r="BB106" s="232"/>
      <c r="BC106" s="232"/>
      <c r="BD106" s="232"/>
      <c r="BE106" s="232"/>
      <c r="BF106" s="232"/>
      <c r="BG106" s="232"/>
      <c r="BH106" s="232"/>
      <c r="BI106" s="232"/>
      <c r="BJ106" s="232"/>
      <c r="BK106" s="232"/>
      <c r="BL106" s="232"/>
      <c r="BM106" s="232"/>
      <c r="BN106" s="232"/>
      <c r="BO106" s="232"/>
      <c r="BP106" s="232"/>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221"/>
    </row>
    <row r="107" spans="1:131" s="221" customFormat="1" ht="26.25" customHeight="1" thickBot="1" x14ac:dyDescent="0.2">
      <c r="A107" s="240" t="s">
        <v>432</v>
      </c>
      <c r="B107" s="241"/>
      <c r="C107" s="241"/>
      <c r="D107" s="241"/>
      <c r="E107" s="241"/>
      <c r="F107" s="241"/>
      <c r="G107" s="241"/>
      <c r="H107" s="241"/>
      <c r="I107" s="241"/>
      <c r="J107" s="241"/>
      <c r="K107" s="241"/>
      <c r="L107" s="241"/>
      <c r="M107" s="241"/>
      <c r="N107" s="241"/>
      <c r="O107" s="241"/>
      <c r="P107" s="241"/>
      <c r="Q107" s="24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0" t="s">
        <v>433</v>
      </c>
      <c r="AV107" s="241"/>
      <c r="AW107" s="241"/>
      <c r="AX107" s="241"/>
      <c r="AY107" s="241"/>
      <c r="AZ107" s="241"/>
      <c r="BA107" s="241"/>
      <c r="BB107" s="241"/>
      <c r="BC107" s="241"/>
      <c r="BD107" s="241"/>
      <c r="BE107" s="241"/>
      <c r="BF107" s="241"/>
      <c r="BG107" s="241"/>
      <c r="BH107" s="241"/>
      <c r="BI107" s="241"/>
      <c r="BJ107" s="241"/>
      <c r="BK107" s="241"/>
      <c r="BL107" s="241"/>
      <c r="BM107" s="241"/>
      <c r="BN107" s="241"/>
      <c r="BO107" s="241"/>
      <c r="BP107" s="241"/>
      <c r="BQ107" s="241"/>
      <c r="BR107" s="241"/>
      <c r="BS107" s="241"/>
      <c r="BT107" s="241"/>
      <c r="BU107" s="241"/>
      <c r="BV107" s="241"/>
      <c r="BW107" s="241"/>
      <c r="BX107" s="241"/>
      <c r="BY107" s="241"/>
      <c r="BZ107" s="241"/>
      <c r="CA107" s="241"/>
      <c r="CB107" s="241"/>
      <c r="CC107" s="241"/>
      <c r="CD107" s="241"/>
      <c r="CE107" s="241"/>
      <c r="CF107" s="241"/>
      <c r="CG107" s="241"/>
      <c r="CH107" s="241"/>
      <c r="CI107" s="241"/>
      <c r="CJ107" s="241"/>
      <c r="CK107" s="241"/>
      <c r="CL107" s="241"/>
      <c r="CM107" s="241"/>
      <c r="CN107" s="241"/>
      <c r="CO107" s="241"/>
      <c r="CP107" s="241"/>
      <c r="CQ107" s="241"/>
      <c r="CR107" s="241"/>
      <c r="CS107" s="241"/>
      <c r="CT107" s="241"/>
      <c r="CU107" s="241"/>
      <c r="CV107" s="241"/>
      <c r="CW107" s="241"/>
      <c r="CX107" s="241"/>
      <c r="CY107" s="241"/>
      <c r="CZ107" s="241"/>
      <c r="DA107" s="241"/>
      <c r="DB107" s="241"/>
      <c r="DC107" s="241"/>
      <c r="DD107" s="241"/>
      <c r="DE107" s="241"/>
      <c r="DF107" s="241"/>
      <c r="DG107" s="241"/>
      <c r="DH107" s="241"/>
      <c r="DI107" s="241"/>
      <c r="DJ107" s="241"/>
      <c r="DK107" s="241"/>
      <c r="DL107" s="241"/>
      <c r="DM107" s="241"/>
      <c r="DN107" s="241"/>
      <c r="DO107" s="241"/>
      <c r="DP107" s="241"/>
      <c r="DQ107" s="241"/>
      <c r="DR107" s="241"/>
      <c r="DS107" s="241"/>
      <c r="DT107" s="241"/>
      <c r="DU107" s="241"/>
      <c r="DV107" s="241"/>
      <c r="DW107" s="241"/>
      <c r="DX107" s="241"/>
      <c r="DY107" s="241"/>
      <c r="DZ107" s="241"/>
    </row>
    <row r="108" spans="1:131" s="221" customFormat="1" ht="26.25" customHeight="1" x14ac:dyDescent="0.15">
      <c r="A108" s="974" t="s">
        <v>434</v>
      </c>
      <c r="B108" s="975"/>
      <c r="C108" s="975"/>
      <c r="D108" s="975"/>
      <c r="E108" s="975"/>
      <c r="F108" s="975"/>
      <c r="G108" s="975"/>
      <c r="H108" s="975"/>
      <c r="I108" s="975"/>
      <c r="J108" s="975"/>
      <c r="K108" s="975"/>
      <c r="L108" s="975"/>
      <c r="M108" s="975"/>
      <c r="N108" s="975"/>
      <c r="O108" s="975"/>
      <c r="P108" s="975"/>
      <c r="Q108" s="975"/>
      <c r="R108" s="975"/>
      <c r="S108" s="975"/>
      <c r="T108" s="975"/>
      <c r="U108" s="975"/>
      <c r="V108" s="975"/>
      <c r="W108" s="975"/>
      <c r="X108" s="975"/>
      <c r="Y108" s="975"/>
      <c r="Z108" s="975"/>
      <c r="AA108" s="975"/>
      <c r="AB108" s="975"/>
      <c r="AC108" s="975"/>
      <c r="AD108" s="975"/>
      <c r="AE108" s="975"/>
      <c r="AF108" s="975"/>
      <c r="AG108" s="975"/>
      <c r="AH108" s="975"/>
      <c r="AI108" s="975"/>
      <c r="AJ108" s="975"/>
      <c r="AK108" s="975"/>
      <c r="AL108" s="975"/>
      <c r="AM108" s="975"/>
      <c r="AN108" s="975"/>
      <c r="AO108" s="975"/>
      <c r="AP108" s="975"/>
      <c r="AQ108" s="975"/>
      <c r="AR108" s="975"/>
      <c r="AS108" s="975"/>
      <c r="AT108" s="976"/>
      <c r="AU108" s="974" t="s">
        <v>435</v>
      </c>
      <c r="AV108" s="975"/>
      <c r="AW108" s="975"/>
      <c r="AX108" s="975"/>
      <c r="AY108" s="975"/>
      <c r="AZ108" s="975"/>
      <c r="BA108" s="975"/>
      <c r="BB108" s="975"/>
      <c r="BC108" s="975"/>
      <c r="BD108" s="975"/>
      <c r="BE108" s="975"/>
      <c r="BF108" s="975"/>
      <c r="BG108" s="975"/>
      <c r="BH108" s="975"/>
      <c r="BI108" s="975"/>
      <c r="BJ108" s="975"/>
      <c r="BK108" s="975"/>
      <c r="BL108" s="975"/>
      <c r="BM108" s="975"/>
      <c r="BN108" s="975"/>
      <c r="BO108" s="975"/>
      <c r="BP108" s="975"/>
      <c r="BQ108" s="975"/>
      <c r="BR108" s="975"/>
      <c r="BS108" s="975"/>
      <c r="BT108" s="975"/>
      <c r="BU108" s="975"/>
      <c r="BV108" s="975"/>
      <c r="BW108" s="975"/>
      <c r="BX108" s="975"/>
      <c r="BY108" s="975"/>
      <c r="BZ108" s="975"/>
      <c r="CA108" s="975"/>
      <c r="CB108" s="975"/>
      <c r="CC108" s="975"/>
      <c r="CD108" s="975"/>
      <c r="CE108" s="975"/>
      <c r="CF108" s="975"/>
      <c r="CG108" s="975"/>
      <c r="CH108" s="975"/>
      <c r="CI108" s="975"/>
      <c r="CJ108" s="975"/>
      <c r="CK108" s="975"/>
      <c r="CL108" s="975"/>
      <c r="CM108" s="975"/>
      <c r="CN108" s="975"/>
      <c r="CO108" s="975"/>
      <c r="CP108" s="975"/>
      <c r="CQ108" s="975"/>
      <c r="CR108" s="975"/>
      <c r="CS108" s="975"/>
      <c r="CT108" s="975"/>
      <c r="CU108" s="975"/>
      <c r="CV108" s="975"/>
      <c r="CW108" s="975"/>
      <c r="CX108" s="975"/>
      <c r="CY108" s="975"/>
      <c r="CZ108" s="975"/>
      <c r="DA108" s="975"/>
      <c r="DB108" s="975"/>
      <c r="DC108" s="975"/>
      <c r="DD108" s="975"/>
      <c r="DE108" s="975"/>
      <c r="DF108" s="975"/>
      <c r="DG108" s="975"/>
      <c r="DH108" s="975"/>
      <c r="DI108" s="975"/>
      <c r="DJ108" s="975"/>
      <c r="DK108" s="975"/>
      <c r="DL108" s="975"/>
      <c r="DM108" s="975"/>
      <c r="DN108" s="975"/>
      <c r="DO108" s="975"/>
      <c r="DP108" s="975"/>
      <c r="DQ108" s="975"/>
      <c r="DR108" s="975"/>
      <c r="DS108" s="975"/>
      <c r="DT108" s="975"/>
      <c r="DU108" s="975"/>
      <c r="DV108" s="975"/>
      <c r="DW108" s="975"/>
      <c r="DX108" s="975"/>
      <c r="DY108" s="975"/>
      <c r="DZ108" s="976"/>
    </row>
    <row r="109" spans="1:131" s="221" customFormat="1" ht="26.25" customHeight="1" x14ac:dyDescent="0.15">
      <c r="A109" s="927" t="s">
        <v>436</v>
      </c>
      <c r="B109" s="928"/>
      <c r="C109" s="928"/>
      <c r="D109" s="928"/>
      <c r="E109" s="928"/>
      <c r="F109" s="928"/>
      <c r="G109" s="928"/>
      <c r="H109" s="928"/>
      <c r="I109" s="928"/>
      <c r="J109" s="928"/>
      <c r="K109" s="928"/>
      <c r="L109" s="928"/>
      <c r="M109" s="928"/>
      <c r="N109" s="928"/>
      <c r="O109" s="928"/>
      <c r="P109" s="928"/>
      <c r="Q109" s="928"/>
      <c r="R109" s="928"/>
      <c r="S109" s="928"/>
      <c r="T109" s="928"/>
      <c r="U109" s="928"/>
      <c r="V109" s="928"/>
      <c r="W109" s="928"/>
      <c r="X109" s="928"/>
      <c r="Y109" s="928"/>
      <c r="Z109" s="929"/>
      <c r="AA109" s="930" t="s">
        <v>437</v>
      </c>
      <c r="AB109" s="928"/>
      <c r="AC109" s="928"/>
      <c r="AD109" s="928"/>
      <c r="AE109" s="929"/>
      <c r="AF109" s="930" t="s">
        <v>438</v>
      </c>
      <c r="AG109" s="928"/>
      <c r="AH109" s="928"/>
      <c r="AI109" s="928"/>
      <c r="AJ109" s="929"/>
      <c r="AK109" s="930" t="s">
        <v>312</v>
      </c>
      <c r="AL109" s="928"/>
      <c r="AM109" s="928"/>
      <c r="AN109" s="928"/>
      <c r="AO109" s="929"/>
      <c r="AP109" s="930" t="s">
        <v>439</v>
      </c>
      <c r="AQ109" s="928"/>
      <c r="AR109" s="928"/>
      <c r="AS109" s="928"/>
      <c r="AT109" s="961"/>
      <c r="AU109" s="927" t="s">
        <v>436</v>
      </c>
      <c r="AV109" s="928"/>
      <c r="AW109" s="928"/>
      <c r="AX109" s="928"/>
      <c r="AY109" s="928"/>
      <c r="AZ109" s="928"/>
      <c r="BA109" s="928"/>
      <c r="BB109" s="928"/>
      <c r="BC109" s="928"/>
      <c r="BD109" s="928"/>
      <c r="BE109" s="928"/>
      <c r="BF109" s="928"/>
      <c r="BG109" s="928"/>
      <c r="BH109" s="928"/>
      <c r="BI109" s="928"/>
      <c r="BJ109" s="928"/>
      <c r="BK109" s="928"/>
      <c r="BL109" s="928"/>
      <c r="BM109" s="928"/>
      <c r="BN109" s="928"/>
      <c r="BO109" s="928"/>
      <c r="BP109" s="929"/>
      <c r="BQ109" s="930" t="s">
        <v>437</v>
      </c>
      <c r="BR109" s="928"/>
      <c r="BS109" s="928"/>
      <c r="BT109" s="928"/>
      <c r="BU109" s="929"/>
      <c r="BV109" s="930" t="s">
        <v>438</v>
      </c>
      <c r="BW109" s="928"/>
      <c r="BX109" s="928"/>
      <c r="BY109" s="928"/>
      <c r="BZ109" s="929"/>
      <c r="CA109" s="930" t="s">
        <v>312</v>
      </c>
      <c r="CB109" s="928"/>
      <c r="CC109" s="928"/>
      <c r="CD109" s="928"/>
      <c r="CE109" s="929"/>
      <c r="CF109" s="968" t="s">
        <v>439</v>
      </c>
      <c r="CG109" s="968"/>
      <c r="CH109" s="968"/>
      <c r="CI109" s="968"/>
      <c r="CJ109" s="968"/>
      <c r="CK109" s="930" t="s">
        <v>440</v>
      </c>
      <c r="CL109" s="928"/>
      <c r="CM109" s="928"/>
      <c r="CN109" s="928"/>
      <c r="CO109" s="928"/>
      <c r="CP109" s="928"/>
      <c r="CQ109" s="928"/>
      <c r="CR109" s="928"/>
      <c r="CS109" s="928"/>
      <c r="CT109" s="928"/>
      <c r="CU109" s="928"/>
      <c r="CV109" s="928"/>
      <c r="CW109" s="928"/>
      <c r="CX109" s="928"/>
      <c r="CY109" s="928"/>
      <c r="CZ109" s="928"/>
      <c r="DA109" s="928"/>
      <c r="DB109" s="928"/>
      <c r="DC109" s="928"/>
      <c r="DD109" s="928"/>
      <c r="DE109" s="928"/>
      <c r="DF109" s="929"/>
      <c r="DG109" s="930" t="s">
        <v>437</v>
      </c>
      <c r="DH109" s="928"/>
      <c r="DI109" s="928"/>
      <c r="DJ109" s="928"/>
      <c r="DK109" s="929"/>
      <c r="DL109" s="930" t="s">
        <v>438</v>
      </c>
      <c r="DM109" s="928"/>
      <c r="DN109" s="928"/>
      <c r="DO109" s="928"/>
      <c r="DP109" s="929"/>
      <c r="DQ109" s="930" t="s">
        <v>312</v>
      </c>
      <c r="DR109" s="928"/>
      <c r="DS109" s="928"/>
      <c r="DT109" s="928"/>
      <c r="DU109" s="929"/>
      <c r="DV109" s="930" t="s">
        <v>439</v>
      </c>
      <c r="DW109" s="928"/>
      <c r="DX109" s="928"/>
      <c r="DY109" s="928"/>
      <c r="DZ109" s="961"/>
    </row>
    <row r="110" spans="1:131" s="221" customFormat="1" ht="26.25" customHeight="1" x14ac:dyDescent="0.15">
      <c r="A110" s="839" t="s">
        <v>441</v>
      </c>
      <c r="B110" s="840"/>
      <c r="C110" s="840"/>
      <c r="D110" s="840"/>
      <c r="E110" s="840"/>
      <c r="F110" s="840"/>
      <c r="G110" s="840"/>
      <c r="H110" s="840"/>
      <c r="I110" s="840"/>
      <c r="J110" s="840"/>
      <c r="K110" s="840"/>
      <c r="L110" s="840"/>
      <c r="M110" s="840"/>
      <c r="N110" s="840"/>
      <c r="O110" s="840"/>
      <c r="P110" s="840"/>
      <c r="Q110" s="840"/>
      <c r="R110" s="840"/>
      <c r="S110" s="840"/>
      <c r="T110" s="840"/>
      <c r="U110" s="840"/>
      <c r="V110" s="840"/>
      <c r="W110" s="840"/>
      <c r="X110" s="840"/>
      <c r="Y110" s="840"/>
      <c r="Z110" s="841"/>
      <c r="AA110" s="920">
        <v>5570732</v>
      </c>
      <c r="AB110" s="921"/>
      <c r="AC110" s="921"/>
      <c r="AD110" s="921"/>
      <c r="AE110" s="922"/>
      <c r="AF110" s="923">
        <v>5068251</v>
      </c>
      <c r="AG110" s="921"/>
      <c r="AH110" s="921"/>
      <c r="AI110" s="921"/>
      <c r="AJ110" s="922"/>
      <c r="AK110" s="923">
        <v>4744269</v>
      </c>
      <c r="AL110" s="921"/>
      <c r="AM110" s="921"/>
      <c r="AN110" s="921"/>
      <c r="AO110" s="922"/>
      <c r="AP110" s="924">
        <v>12.2</v>
      </c>
      <c r="AQ110" s="925"/>
      <c r="AR110" s="925"/>
      <c r="AS110" s="925"/>
      <c r="AT110" s="926"/>
      <c r="AU110" s="962" t="s">
        <v>73</v>
      </c>
      <c r="AV110" s="963"/>
      <c r="AW110" s="963"/>
      <c r="AX110" s="963"/>
      <c r="AY110" s="963"/>
      <c r="AZ110" s="892" t="s">
        <v>442</v>
      </c>
      <c r="BA110" s="840"/>
      <c r="BB110" s="840"/>
      <c r="BC110" s="840"/>
      <c r="BD110" s="840"/>
      <c r="BE110" s="840"/>
      <c r="BF110" s="840"/>
      <c r="BG110" s="840"/>
      <c r="BH110" s="840"/>
      <c r="BI110" s="840"/>
      <c r="BJ110" s="840"/>
      <c r="BK110" s="840"/>
      <c r="BL110" s="840"/>
      <c r="BM110" s="840"/>
      <c r="BN110" s="840"/>
      <c r="BO110" s="840"/>
      <c r="BP110" s="841"/>
      <c r="BQ110" s="893">
        <v>54806055</v>
      </c>
      <c r="BR110" s="874"/>
      <c r="BS110" s="874"/>
      <c r="BT110" s="874"/>
      <c r="BU110" s="874"/>
      <c r="BV110" s="874">
        <v>55268088</v>
      </c>
      <c r="BW110" s="874"/>
      <c r="BX110" s="874"/>
      <c r="BY110" s="874"/>
      <c r="BZ110" s="874"/>
      <c r="CA110" s="874">
        <v>53052164</v>
      </c>
      <c r="CB110" s="874"/>
      <c r="CC110" s="874"/>
      <c r="CD110" s="874"/>
      <c r="CE110" s="874"/>
      <c r="CF110" s="898">
        <v>136.9</v>
      </c>
      <c r="CG110" s="899"/>
      <c r="CH110" s="899"/>
      <c r="CI110" s="899"/>
      <c r="CJ110" s="899"/>
      <c r="CK110" s="958" t="s">
        <v>443</v>
      </c>
      <c r="CL110" s="851"/>
      <c r="CM110" s="892" t="s">
        <v>444</v>
      </c>
      <c r="CN110" s="840"/>
      <c r="CO110" s="840"/>
      <c r="CP110" s="840"/>
      <c r="CQ110" s="840"/>
      <c r="CR110" s="840"/>
      <c r="CS110" s="840"/>
      <c r="CT110" s="840"/>
      <c r="CU110" s="840"/>
      <c r="CV110" s="840"/>
      <c r="CW110" s="840"/>
      <c r="CX110" s="840"/>
      <c r="CY110" s="840"/>
      <c r="CZ110" s="840"/>
      <c r="DA110" s="840"/>
      <c r="DB110" s="840"/>
      <c r="DC110" s="840"/>
      <c r="DD110" s="840"/>
      <c r="DE110" s="840"/>
      <c r="DF110" s="841"/>
      <c r="DG110" s="893" t="s">
        <v>445</v>
      </c>
      <c r="DH110" s="874"/>
      <c r="DI110" s="874"/>
      <c r="DJ110" s="874"/>
      <c r="DK110" s="874"/>
      <c r="DL110" s="874" t="s">
        <v>399</v>
      </c>
      <c r="DM110" s="874"/>
      <c r="DN110" s="874"/>
      <c r="DO110" s="874"/>
      <c r="DP110" s="874"/>
      <c r="DQ110" s="874" t="s">
        <v>445</v>
      </c>
      <c r="DR110" s="874"/>
      <c r="DS110" s="874"/>
      <c r="DT110" s="874"/>
      <c r="DU110" s="874"/>
      <c r="DV110" s="875" t="s">
        <v>445</v>
      </c>
      <c r="DW110" s="875"/>
      <c r="DX110" s="875"/>
      <c r="DY110" s="875"/>
      <c r="DZ110" s="876"/>
    </row>
    <row r="111" spans="1:131" s="221" customFormat="1" ht="26.25" customHeight="1" x14ac:dyDescent="0.15">
      <c r="A111" s="806" t="s">
        <v>446</v>
      </c>
      <c r="B111" s="807"/>
      <c r="C111" s="807"/>
      <c r="D111" s="807"/>
      <c r="E111" s="807"/>
      <c r="F111" s="807"/>
      <c r="G111" s="807"/>
      <c r="H111" s="807"/>
      <c r="I111" s="807"/>
      <c r="J111" s="807"/>
      <c r="K111" s="807"/>
      <c r="L111" s="807"/>
      <c r="M111" s="807"/>
      <c r="N111" s="807"/>
      <c r="O111" s="807"/>
      <c r="P111" s="807"/>
      <c r="Q111" s="807"/>
      <c r="R111" s="807"/>
      <c r="S111" s="807"/>
      <c r="T111" s="807"/>
      <c r="U111" s="807"/>
      <c r="V111" s="807"/>
      <c r="W111" s="807"/>
      <c r="X111" s="807"/>
      <c r="Y111" s="807"/>
      <c r="Z111" s="957"/>
      <c r="AA111" s="950" t="s">
        <v>399</v>
      </c>
      <c r="AB111" s="951"/>
      <c r="AC111" s="951"/>
      <c r="AD111" s="951"/>
      <c r="AE111" s="952"/>
      <c r="AF111" s="953" t="s">
        <v>447</v>
      </c>
      <c r="AG111" s="951"/>
      <c r="AH111" s="951"/>
      <c r="AI111" s="951"/>
      <c r="AJ111" s="952"/>
      <c r="AK111" s="953" t="s">
        <v>447</v>
      </c>
      <c r="AL111" s="951"/>
      <c r="AM111" s="951"/>
      <c r="AN111" s="951"/>
      <c r="AO111" s="952"/>
      <c r="AP111" s="954" t="s">
        <v>448</v>
      </c>
      <c r="AQ111" s="955"/>
      <c r="AR111" s="955"/>
      <c r="AS111" s="955"/>
      <c r="AT111" s="956"/>
      <c r="AU111" s="964"/>
      <c r="AV111" s="965"/>
      <c r="AW111" s="965"/>
      <c r="AX111" s="965"/>
      <c r="AY111" s="965"/>
      <c r="AZ111" s="847" t="s">
        <v>449</v>
      </c>
      <c r="BA111" s="784"/>
      <c r="BB111" s="784"/>
      <c r="BC111" s="784"/>
      <c r="BD111" s="784"/>
      <c r="BE111" s="784"/>
      <c r="BF111" s="784"/>
      <c r="BG111" s="784"/>
      <c r="BH111" s="784"/>
      <c r="BI111" s="784"/>
      <c r="BJ111" s="784"/>
      <c r="BK111" s="784"/>
      <c r="BL111" s="784"/>
      <c r="BM111" s="784"/>
      <c r="BN111" s="784"/>
      <c r="BO111" s="784"/>
      <c r="BP111" s="785"/>
      <c r="BQ111" s="848">
        <v>244871</v>
      </c>
      <c r="BR111" s="849"/>
      <c r="BS111" s="849"/>
      <c r="BT111" s="849"/>
      <c r="BU111" s="849"/>
      <c r="BV111" s="849" t="s">
        <v>450</v>
      </c>
      <c r="BW111" s="849"/>
      <c r="BX111" s="849"/>
      <c r="BY111" s="849"/>
      <c r="BZ111" s="849"/>
      <c r="CA111" s="849" t="s">
        <v>399</v>
      </c>
      <c r="CB111" s="849"/>
      <c r="CC111" s="849"/>
      <c r="CD111" s="849"/>
      <c r="CE111" s="849"/>
      <c r="CF111" s="907" t="s">
        <v>445</v>
      </c>
      <c r="CG111" s="908"/>
      <c r="CH111" s="908"/>
      <c r="CI111" s="908"/>
      <c r="CJ111" s="908"/>
      <c r="CK111" s="959"/>
      <c r="CL111" s="853"/>
      <c r="CM111" s="847" t="s">
        <v>451</v>
      </c>
      <c r="CN111" s="784"/>
      <c r="CO111" s="784"/>
      <c r="CP111" s="784"/>
      <c r="CQ111" s="784"/>
      <c r="CR111" s="784"/>
      <c r="CS111" s="784"/>
      <c r="CT111" s="784"/>
      <c r="CU111" s="784"/>
      <c r="CV111" s="784"/>
      <c r="CW111" s="784"/>
      <c r="CX111" s="784"/>
      <c r="CY111" s="784"/>
      <c r="CZ111" s="784"/>
      <c r="DA111" s="784"/>
      <c r="DB111" s="784"/>
      <c r="DC111" s="784"/>
      <c r="DD111" s="784"/>
      <c r="DE111" s="784"/>
      <c r="DF111" s="785"/>
      <c r="DG111" s="848" t="s">
        <v>129</v>
      </c>
      <c r="DH111" s="849"/>
      <c r="DI111" s="849"/>
      <c r="DJ111" s="849"/>
      <c r="DK111" s="849"/>
      <c r="DL111" s="849" t="s">
        <v>399</v>
      </c>
      <c r="DM111" s="849"/>
      <c r="DN111" s="849"/>
      <c r="DO111" s="849"/>
      <c r="DP111" s="849"/>
      <c r="DQ111" s="849" t="s">
        <v>445</v>
      </c>
      <c r="DR111" s="849"/>
      <c r="DS111" s="849"/>
      <c r="DT111" s="849"/>
      <c r="DU111" s="849"/>
      <c r="DV111" s="826" t="s">
        <v>418</v>
      </c>
      <c r="DW111" s="826"/>
      <c r="DX111" s="826"/>
      <c r="DY111" s="826"/>
      <c r="DZ111" s="827"/>
    </row>
    <row r="112" spans="1:131" s="221" customFormat="1" ht="26.25" customHeight="1" x14ac:dyDescent="0.15">
      <c r="A112" s="944" t="s">
        <v>452</v>
      </c>
      <c r="B112" s="945"/>
      <c r="C112" s="784" t="s">
        <v>453</v>
      </c>
      <c r="D112" s="784"/>
      <c r="E112" s="784"/>
      <c r="F112" s="784"/>
      <c r="G112" s="784"/>
      <c r="H112" s="784"/>
      <c r="I112" s="784"/>
      <c r="J112" s="784"/>
      <c r="K112" s="784"/>
      <c r="L112" s="784"/>
      <c r="M112" s="784"/>
      <c r="N112" s="784"/>
      <c r="O112" s="784"/>
      <c r="P112" s="784"/>
      <c r="Q112" s="784"/>
      <c r="R112" s="784"/>
      <c r="S112" s="784"/>
      <c r="T112" s="784"/>
      <c r="U112" s="784"/>
      <c r="V112" s="784"/>
      <c r="W112" s="784"/>
      <c r="X112" s="784"/>
      <c r="Y112" s="784"/>
      <c r="Z112" s="785"/>
      <c r="AA112" s="811" t="s">
        <v>129</v>
      </c>
      <c r="AB112" s="812"/>
      <c r="AC112" s="812"/>
      <c r="AD112" s="812"/>
      <c r="AE112" s="813"/>
      <c r="AF112" s="814" t="s">
        <v>445</v>
      </c>
      <c r="AG112" s="812"/>
      <c r="AH112" s="812"/>
      <c r="AI112" s="812"/>
      <c r="AJ112" s="813"/>
      <c r="AK112" s="814" t="s">
        <v>399</v>
      </c>
      <c r="AL112" s="812"/>
      <c r="AM112" s="812"/>
      <c r="AN112" s="812"/>
      <c r="AO112" s="813"/>
      <c r="AP112" s="856" t="s">
        <v>445</v>
      </c>
      <c r="AQ112" s="857"/>
      <c r="AR112" s="857"/>
      <c r="AS112" s="857"/>
      <c r="AT112" s="858"/>
      <c r="AU112" s="964"/>
      <c r="AV112" s="965"/>
      <c r="AW112" s="965"/>
      <c r="AX112" s="965"/>
      <c r="AY112" s="965"/>
      <c r="AZ112" s="847" t="s">
        <v>454</v>
      </c>
      <c r="BA112" s="784"/>
      <c r="BB112" s="784"/>
      <c r="BC112" s="784"/>
      <c r="BD112" s="784"/>
      <c r="BE112" s="784"/>
      <c r="BF112" s="784"/>
      <c r="BG112" s="784"/>
      <c r="BH112" s="784"/>
      <c r="BI112" s="784"/>
      <c r="BJ112" s="784"/>
      <c r="BK112" s="784"/>
      <c r="BL112" s="784"/>
      <c r="BM112" s="784"/>
      <c r="BN112" s="784"/>
      <c r="BO112" s="784"/>
      <c r="BP112" s="785"/>
      <c r="BQ112" s="848">
        <v>1070397</v>
      </c>
      <c r="BR112" s="849"/>
      <c r="BS112" s="849"/>
      <c r="BT112" s="849"/>
      <c r="BU112" s="849"/>
      <c r="BV112" s="849">
        <v>880986</v>
      </c>
      <c r="BW112" s="849"/>
      <c r="BX112" s="849"/>
      <c r="BY112" s="849"/>
      <c r="BZ112" s="849"/>
      <c r="CA112" s="849">
        <v>652562</v>
      </c>
      <c r="CB112" s="849"/>
      <c r="CC112" s="849"/>
      <c r="CD112" s="849"/>
      <c r="CE112" s="849"/>
      <c r="CF112" s="907">
        <v>1.7</v>
      </c>
      <c r="CG112" s="908"/>
      <c r="CH112" s="908"/>
      <c r="CI112" s="908"/>
      <c r="CJ112" s="908"/>
      <c r="CK112" s="959"/>
      <c r="CL112" s="853"/>
      <c r="CM112" s="847" t="s">
        <v>455</v>
      </c>
      <c r="CN112" s="784"/>
      <c r="CO112" s="784"/>
      <c r="CP112" s="784"/>
      <c r="CQ112" s="784"/>
      <c r="CR112" s="784"/>
      <c r="CS112" s="784"/>
      <c r="CT112" s="784"/>
      <c r="CU112" s="784"/>
      <c r="CV112" s="784"/>
      <c r="CW112" s="784"/>
      <c r="CX112" s="784"/>
      <c r="CY112" s="784"/>
      <c r="CZ112" s="784"/>
      <c r="DA112" s="784"/>
      <c r="DB112" s="784"/>
      <c r="DC112" s="784"/>
      <c r="DD112" s="784"/>
      <c r="DE112" s="784"/>
      <c r="DF112" s="785"/>
      <c r="DG112" s="848" t="s">
        <v>456</v>
      </c>
      <c r="DH112" s="849"/>
      <c r="DI112" s="849"/>
      <c r="DJ112" s="849"/>
      <c r="DK112" s="849"/>
      <c r="DL112" s="849" t="s">
        <v>445</v>
      </c>
      <c r="DM112" s="849"/>
      <c r="DN112" s="849"/>
      <c r="DO112" s="849"/>
      <c r="DP112" s="849"/>
      <c r="DQ112" s="849" t="s">
        <v>418</v>
      </c>
      <c r="DR112" s="849"/>
      <c r="DS112" s="849"/>
      <c r="DT112" s="849"/>
      <c r="DU112" s="849"/>
      <c r="DV112" s="826" t="s">
        <v>447</v>
      </c>
      <c r="DW112" s="826"/>
      <c r="DX112" s="826"/>
      <c r="DY112" s="826"/>
      <c r="DZ112" s="827"/>
    </row>
    <row r="113" spans="1:130" s="221" customFormat="1" ht="26.25" customHeight="1" x14ac:dyDescent="0.15">
      <c r="A113" s="946"/>
      <c r="B113" s="947"/>
      <c r="C113" s="784" t="s">
        <v>457</v>
      </c>
      <c r="D113" s="784"/>
      <c r="E113" s="784"/>
      <c r="F113" s="784"/>
      <c r="G113" s="784"/>
      <c r="H113" s="784"/>
      <c r="I113" s="784"/>
      <c r="J113" s="784"/>
      <c r="K113" s="784"/>
      <c r="L113" s="784"/>
      <c r="M113" s="784"/>
      <c r="N113" s="784"/>
      <c r="O113" s="784"/>
      <c r="P113" s="784"/>
      <c r="Q113" s="784"/>
      <c r="R113" s="784"/>
      <c r="S113" s="784"/>
      <c r="T113" s="784"/>
      <c r="U113" s="784"/>
      <c r="V113" s="784"/>
      <c r="W113" s="784"/>
      <c r="X113" s="784"/>
      <c r="Y113" s="784"/>
      <c r="Z113" s="785"/>
      <c r="AA113" s="950">
        <v>56870</v>
      </c>
      <c r="AB113" s="951"/>
      <c r="AC113" s="951"/>
      <c r="AD113" s="951"/>
      <c r="AE113" s="952"/>
      <c r="AF113" s="953">
        <v>94971</v>
      </c>
      <c r="AG113" s="951"/>
      <c r="AH113" s="951"/>
      <c r="AI113" s="951"/>
      <c r="AJ113" s="952"/>
      <c r="AK113" s="953">
        <v>60471</v>
      </c>
      <c r="AL113" s="951"/>
      <c r="AM113" s="951"/>
      <c r="AN113" s="951"/>
      <c r="AO113" s="952"/>
      <c r="AP113" s="954">
        <v>0.2</v>
      </c>
      <c r="AQ113" s="955"/>
      <c r="AR113" s="955"/>
      <c r="AS113" s="955"/>
      <c r="AT113" s="956"/>
      <c r="AU113" s="964"/>
      <c r="AV113" s="965"/>
      <c r="AW113" s="965"/>
      <c r="AX113" s="965"/>
      <c r="AY113" s="965"/>
      <c r="AZ113" s="847" t="s">
        <v>458</v>
      </c>
      <c r="BA113" s="784"/>
      <c r="BB113" s="784"/>
      <c r="BC113" s="784"/>
      <c r="BD113" s="784"/>
      <c r="BE113" s="784"/>
      <c r="BF113" s="784"/>
      <c r="BG113" s="784"/>
      <c r="BH113" s="784"/>
      <c r="BI113" s="784"/>
      <c r="BJ113" s="784"/>
      <c r="BK113" s="784"/>
      <c r="BL113" s="784"/>
      <c r="BM113" s="784"/>
      <c r="BN113" s="784"/>
      <c r="BO113" s="784"/>
      <c r="BP113" s="785"/>
      <c r="BQ113" s="848">
        <v>414456</v>
      </c>
      <c r="BR113" s="849"/>
      <c r="BS113" s="849"/>
      <c r="BT113" s="849"/>
      <c r="BU113" s="849"/>
      <c r="BV113" s="849">
        <v>317672</v>
      </c>
      <c r="BW113" s="849"/>
      <c r="BX113" s="849"/>
      <c r="BY113" s="849"/>
      <c r="BZ113" s="849"/>
      <c r="CA113" s="849">
        <v>259043</v>
      </c>
      <c r="CB113" s="849"/>
      <c r="CC113" s="849"/>
      <c r="CD113" s="849"/>
      <c r="CE113" s="849"/>
      <c r="CF113" s="907">
        <v>0.7</v>
      </c>
      <c r="CG113" s="908"/>
      <c r="CH113" s="908"/>
      <c r="CI113" s="908"/>
      <c r="CJ113" s="908"/>
      <c r="CK113" s="959"/>
      <c r="CL113" s="853"/>
      <c r="CM113" s="847" t="s">
        <v>459</v>
      </c>
      <c r="CN113" s="784"/>
      <c r="CO113" s="784"/>
      <c r="CP113" s="784"/>
      <c r="CQ113" s="784"/>
      <c r="CR113" s="784"/>
      <c r="CS113" s="784"/>
      <c r="CT113" s="784"/>
      <c r="CU113" s="784"/>
      <c r="CV113" s="784"/>
      <c r="CW113" s="784"/>
      <c r="CX113" s="784"/>
      <c r="CY113" s="784"/>
      <c r="CZ113" s="784"/>
      <c r="DA113" s="784"/>
      <c r="DB113" s="784"/>
      <c r="DC113" s="784"/>
      <c r="DD113" s="784"/>
      <c r="DE113" s="784"/>
      <c r="DF113" s="785"/>
      <c r="DG113" s="811" t="s">
        <v>418</v>
      </c>
      <c r="DH113" s="812"/>
      <c r="DI113" s="812"/>
      <c r="DJ113" s="812"/>
      <c r="DK113" s="813"/>
      <c r="DL113" s="814" t="s">
        <v>399</v>
      </c>
      <c r="DM113" s="812"/>
      <c r="DN113" s="812"/>
      <c r="DO113" s="812"/>
      <c r="DP113" s="813"/>
      <c r="DQ113" s="814" t="s">
        <v>447</v>
      </c>
      <c r="DR113" s="812"/>
      <c r="DS113" s="812"/>
      <c r="DT113" s="812"/>
      <c r="DU113" s="813"/>
      <c r="DV113" s="856" t="s">
        <v>418</v>
      </c>
      <c r="DW113" s="857"/>
      <c r="DX113" s="857"/>
      <c r="DY113" s="857"/>
      <c r="DZ113" s="858"/>
    </row>
    <row r="114" spans="1:130" s="221" customFormat="1" ht="26.25" customHeight="1" x14ac:dyDescent="0.15">
      <c r="A114" s="946"/>
      <c r="B114" s="947"/>
      <c r="C114" s="784" t="s">
        <v>460</v>
      </c>
      <c r="D114" s="784"/>
      <c r="E114" s="784"/>
      <c r="F114" s="784"/>
      <c r="G114" s="784"/>
      <c r="H114" s="784"/>
      <c r="I114" s="784"/>
      <c r="J114" s="784"/>
      <c r="K114" s="784"/>
      <c r="L114" s="784"/>
      <c r="M114" s="784"/>
      <c r="N114" s="784"/>
      <c r="O114" s="784"/>
      <c r="P114" s="784"/>
      <c r="Q114" s="784"/>
      <c r="R114" s="784"/>
      <c r="S114" s="784"/>
      <c r="T114" s="784"/>
      <c r="U114" s="784"/>
      <c r="V114" s="784"/>
      <c r="W114" s="784"/>
      <c r="X114" s="784"/>
      <c r="Y114" s="784"/>
      <c r="Z114" s="785"/>
      <c r="AA114" s="811">
        <v>107250</v>
      </c>
      <c r="AB114" s="812"/>
      <c r="AC114" s="812"/>
      <c r="AD114" s="812"/>
      <c r="AE114" s="813"/>
      <c r="AF114" s="814">
        <v>73674</v>
      </c>
      <c r="AG114" s="812"/>
      <c r="AH114" s="812"/>
      <c r="AI114" s="812"/>
      <c r="AJ114" s="813"/>
      <c r="AK114" s="814">
        <v>39611</v>
      </c>
      <c r="AL114" s="812"/>
      <c r="AM114" s="812"/>
      <c r="AN114" s="812"/>
      <c r="AO114" s="813"/>
      <c r="AP114" s="856">
        <v>0.1</v>
      </c>
      <c r="AQ114" s="857"/>
      <c r="AR114" s="857"/>
      <c r="AS114" s="857"/>
      <c r="AT114" s="858"/>
      <c r="AU114" s="964"/>
      <c r="AV114" s="965"/>
      <c r="AW114" s="965"/>
      <c r="AX114" s="965"/>
      <c r="AY114" s="965"/>
      <c r="AZ114" s="847" t="s">
        <v>461</v>
      </c>
      <c r="BA114" s="784"/>
      <c r="BB114" s="784"/>
      <c r="BC114" s="784"/>
      <c r="BD114" s="784"/>
      <c r="BE114" s="784"/>
      <c r="BF114" s="784"/>
      <c r="BG114" s="784"/>
      <c r="BH114" s="784"/>
      <c r="BI114" s="784"/>
      <c r="BJ114" s="784"/>
      <c r="BK114" s="784"/>
      <c r="BL114" s="784"/>
      <c r="BM114" s="784"/>
      <c r="BN114" s="784"/>
      <c r="BO114" s="784"/>
      <c r="BP114" s="785"/>
      <c r="BQ114" s="848">
        <v>6733232</v>
      </c>
      <c r="BR114" s="849"/>
      <c r="BS114" s="849"/>
      <c r="BT114" s="849"/>
      <c r="BU114" s="849"/>
      <c r="BV114" s="849">
        <v>6644012</v>
      </c>
      <c r="BW114" s="849"/>
      <c r="BX114" s="849"/>
      <c r="BY114" s="849"/>
      <c r="BZ114" s="849"/>
      <c r="CA114" s="849">
        <v>6672213</v>
      </c>
      <c r="CB114" s="849"/>
      <c r="CC114" s="849"/>
      <c r="CD114" s="849"/>
      <c r="CE114" s="849"/>
      <c r="CF114" s="907">
        <v>17.2</v>
      </c>
      <c r="CG114" s="908"/>
      <c r="CH114" s="908"/>
      <c r="CI114" s="908"/>
      <c r="CJ114" s="908"/>
      <c r="CK114" s="959"/>
      <c r="CL114" s="853"/>
      <c r="CM114" s="847" t="s">
        <v>462</v>
      </c>
      <c r="CN114" s="784"/>
      <c r="CO114" s="784"/>
      <c r="CP114" s="784"/>
      <c r="CQ114" s="784"/>
      <c r="CR114" s="784"/>
      <c r="CS114" s="784"/>
      <c r="CT114" s="784"/>
      <c r="CU114" s="784"/>
      <c r="CV114" s="784"/>
      <c r="CW114" s="784"/>
      <c r="CX114" s="784"/>
      <c r="CY114" s="784"/>
      <c r="CZ114" s="784"/>
      <c r="DA114" s="784"/>
      <c r="DB114" s="784"/>
      <c r="DC114" s="784"/>
      <c r="DD114" s="784"/>
      <c r="DE114" s="784"/>
      <c r="DF114" s="785"/>
      <c r="DG114" s="811" t="s">
        <v>447</v>
      </c>
      <c r="DH114" s="812"/>
      <c r="DI114" s="812"/>
      <c r="DJ114" s="812"/>
      <c r="DK114" s="813"/>
      <c r="DL114" s="814" t="s">
        <v>447</v>
      </c>
      <c r="DM114" s="812"/>
      <c r="DN114" s="812"/>
      <c r="DO114" s="812"/>
      <c r="DP114" s="813"/>
      <c r="DQ114" s="814" t="s">
        <v>456</v>
      </c>
      <c r="DR114" s="812"/>
      <c r="DS114" s="812"/>
      <c r="DT114" s="812"/>
      <c r="DU114" s="813"/>
      <c r="DV114" s="856" t="s">
        <v>399</v>
      </c>
      <c r="DW114" s="857"/>
      <c r="DX114" s="857"/>
      <c r="DY114" s="857"/>
      <c r="DZ114" s="858"/>
    </row>
    <row r="115" spans="1:130" s="221" customFormat="1" ht="26.25" customHeight="1" x14ac:dyDescent="0.15">
      <c r="A115" s="946"/>
      <c r="B115" s="947"/>
      <c r="C115" s="784" t="s">
        <v>463</v>
      </c>
      <c r="D115" s="784"/>
      <c r="E115" s="784"/>
      <c r="F115" s="784"/>
      <c r="G115" s="784"/>
      <c r="H115" s="784"/>
      <c r="I115" s="784"/>
      <c r="J115" s="784"/>
      <c r="K115" s="784"/>
      <c r="L115" s="784"/>
      <c r="M115" s="784"/>
      <c r="N115" s="784"/>
      <c r="O115" s="784"/>
      <c r="P115" s="784"/>
      <c r="Q115" s="784"/>
      <c r="R115" s="784"/>
      <c r="S115" s="784"/>
      <c r="T115" s="784"/>
      <c r="U115" s="784"/>
      <c r="V115" s="784"/>
      <c r="W115" s="784"/>
      <c r="X115" s="784"/>
      <c r="Y115" s="784"/>
      <c r="Z115" s="785"/>
      <c r="AA115" s="950" t="s">
        <v>447</v>
      </c>
      <c r="AB115" s="951"/>
      <c r="AC115" s="951"/>
      <c r="AD115" s="951"/>
      <c r="AE115" s="952"/>
      <c r="AF115" s="953" t="s">
        <v>456</v>
      </c>
      <c r="AG115" s="951"/>
      <c r="AH115" s="951"/>
      <c r="AI115" s="951"/>
      <c r="AJ115" s="952"/>
      <c r="AK115" s="953" t="s">
        <v>450</v>
      </c>
      <c r="AL115" s="951"/>
      <c r="AM115" s="951"/>
      <c r="AN115" s="951"/>
      <c r="AO115" s="952"/>
      <c r="AP115" s="954" t="s">
        <v>447</v>
      </c>
      <c r="AQ115" s="955"/>
      <c r="AR115" s="955"/>
      <c r="AS115" s="955"/>
      <c r="AT115" s="956"/>
      <c r="AU115" s="964"/>
      <c r="AV115" s="965"/>
      <c r="AW115" s="965"/>
      <c r="AX115" s="965"/>
      <c r="AY115" s="965"/>
      <c r="AZ115" s="847" t="s">
        <v>464</v>
      </c>
      <c r="BA115" s="784"/>
      <c r="BB115" s="784"/>
      <c r="BC115" s="784"/>
      <c r="BD115" s="784"/>
      <c r="BE115" s="784"/>
      <c r="BF115" s="784"/>
      <c r="BG115" s="784"/>
      <c r="BH115" s="784"/>
      <c r="BI115" s="784"/>
      <c r="BJ115" s="784"/>
      <c r="BK115" s="784"/>
      <c r="BL115" s="784"/>
      <c r="BM115" s="784"/>
      <c r="BN115" s="784"/>
      <c r="BO115" s="784"/>
      <c r="BP115" s="785"/>
      <c r="BQ115" s="848" t="s">
        <v>447</v>
      </c>
      <c r="BR115" s="849"/>
      <c r="BS115" s="849"/>
      <c r="BT115" s="849"/>
      <c r="BU115" s="849"/>
      <c r="BV115" s="849" t="s">
        <v>129</v>
      </c>
      <c r="BW115" s="849"/>
      <c r="BX115" s="849"/>
      <c r="BY115" s="849"/>
      <c r="BZ115" s="849"/>
      <c r="CA115" s="849" t="s">
        <v>447</v>
      </c>
      <c r="CB115" s="849"/>
      <c r="CC115" s="849"/>
      <c r="CD115" s="849"/>
      <c r="CE115" s="849"/>
      <c r="CF115" s="907" t="s">
        <v>447</v>
      </c>
      <c r="CG115" s="908"/>
      <c r="CH115" s="908"/>
      <c r="CI115" s="908"/>
      <c r="CJ115" s="908"/>
      <c r="CK115" s="959"/>
      <c r="CL115" s="853"/>
      <c r="CM115" s="847" t="s">
        <v>465</v>
      </c>
      <c r="CN115" s="784"/>
      <c r="CO115" s="784"/>
      <c r="CP115" s="784"/>
      <c r="CQ115" s="784"/>
      <c r="CR115" s="784"/>
      <c r="CS115" s="784"/>
      <c r="CT115" s="784"/>
      <c r="CU115" s="784"/>
      <c r="CV115" s="784"/>
      <c r="CW115" s="784"/>
      <c r="CX115" s="784"/>
      <c r="CY115" s="784"/>
      <c r="CZ115" s="784"/>
      <c r="DA115" s="784"/>
      <c r="DB115" s="784"/>
      <c r="DC115" s="784"/>
      <c r="DD115" s="784"/>
      <c r="DE115" s="784"/>
      <c r="DF115" s="785"/>
      <c r="DG115" s="811">
        <v>244871</v>
      </c>
      <c r="DH115" s="812"/>
      <c r="DI115" s="812"/>
      <c r="DJ115" s="812"/>
      <c r="DK115" s="813"/>
      <c r="DL115" s="814" t="s">
        <v>445</v>
      </c>
      <c r="DM115" s="812"/>
      <c r="DN115" s="812"/>
      <c r="DO115" s="812"/>
      <c r="DP115" s="813"/>
      <c r="DQ115" s="814" t="s">
        <v>445</v>
      </c>
      <c r="DR115" s="812"/>
      <c r="DS115" s="812"/>
      <c r="DT115" s="812"/>
      <c r="DU115" s="813"/>
      <c r="DV115" s="856" t="s">
        <v>456</v>
      </c>
      <c r="DW115" s="857"/>
      <c r="DX115" s="857"/>
      <c r="DY115" s="857"/>
      <c r="DZ115" s="858"/>
    </row>
    <row r="116" spans="1:130" s="221" customFormat="1" ht="26.25" customHeight="1" x14ac:dyDescent="0.15">
      <c r="A116" s="948"/>
      <c r="B116" s="949"/>
      <c r="C116" s="871" t="s">
        <v>466</v>
      </c>
      <c r="D116" s="871"/>
      <c r="E116" s="871"/>
      <c r="F116" s="871"/>
      <c r="G116" s="871"/>
      <c r="H116" s="871"/>
      <c r="I116" s="871"/>
      <c r="J116" s="871"/>
      <c r="K116" s="871"/>
      <c r="L116" s="871"/>
      <c r="M116" s="871"/>
      <c r="N116" s="871"/>
      <c r="O116" s="871"/>
      <c r="P116" s="871"/>
      <c r="Q116" s="871"/>
      <c r="R116" s="871"/>
      <c r="S116" s="871"/>
      <c r="T116" s="871"/>
      <c r="U116" s="871"/>
      <c r="V116" s="871"/>
      <c r="W116" s="871"/>
      <c r="X116" s="871"/>
      <c r="Y116" s="871"/>
      <c r="Z116" s="872"/>
      <c r="AA116" s="811" t="s">
        <v>447</v>
      </c>
      <c r="AB116" s="812"/>
      <c r="AC116" s="812"/>
      <c r="AD116" s="812"/>
      <c r="AE116" s="813"/>
      <c r="AF116" s="814" t="s">
        <v>447</v>
      </c>
      <c r="AG116" s="812"/>
      <c r="AH116" s="812"/>
      <c r="AI116" s="812"/>
      <c r="AJ116" s="813"/>
      <c r="AK116" s="814" t="s">
        <v>456</v>
      </c>
      <c r="AL116" s="812"/>
      <c r="AM116" s="812"/>
      <c r="AN116" s="812"/>
      <c r="AO116" s="813"/>
      <c r="AP116" s="856" t="s">
        <v>129</v>
      </c>
      <c r="AQ116" s="857"/>
      <c r="AR116" s="857"/>
      <c r="AS116" s="857"/>
      <c r="AT116" s="858"/>
      <c r="AU116" s="964"/>
      <c r="AV116" s="965"/>
      <c r="AW116" s="965"/>
      <c r="AX116" s="965"/>
      <c r="AY116" s="965"/>
      <c r="AZ116" s="941" t="s">
        <v>467</v>
      </c>
      <c r="BA116" s="942"/>
      <c r="BB116" s="942"/>
      <c r="BC116" s="942"/>
      <c r="BD116" s="942"/>
      <c r="BE116" s="942"/>
      <c r="BF116" s="942"/>
      <c r="BG116" s="942"/>
      <c r="BH116" s="942"/>
      <c r="BI116" s="942"/>
      <c r="BJ116" s="942"/>
      <c r="BK116" s="942"/>
      <c r="BL116" s="942"/>
      <c r="BM116" s="942"/>
      <c r="BN116" s="942"/>
      <c r="BO116" s="942"/>
      <c r="BP116" s="943"/>
      <c r="BQ116" s="848" t="s">
        <v>129</v>
      </c>
      <c r="BR116" s="849"/>
      <c r="BS116" s="849"/>
      <c r="BT116" s="849"/>
      <c r="BU116" s="849"/>
      <c r="BV116" s="849" t="s">
        <v>445</v>
      </c>
      <c r="BW116" s="849"/>
      <c r="BX116" s="849"/>
      <c r="BY116" s="849"/>
      <c r="BZ116" s="849"/>
      <c r="CA116" s="849" t="s">
        <v>450</v>
      </c>
      <c r="CB116" s="849"/>
      <c r="CC116" s="849"/>
      <c r="CD116" s="849"/>
      <c r="CE116" s="849"/>
      <c r="CF116" s="907" t="s">
        <v>447</v>
      </c>
      <c r="CG116" s="908"/>
      <c r="CH116" s="908"/>
      <c r="CI116" s="908"/>
      <c r="CJ116" s="908"/>
      <c r="CK116" s="959"/>
      <c r="CL116" s="853"/>
      <c r="CM116" s="847" t="s">
        <v>468</v>
      </c>
      <c r="CN116" s="784"/>
      <c r="CO116" s="784"/>
      <c r="CP116" s="784"/>
      <c r="CQ116" s="784"/>
      <c r="CR116" s="784"/>
      <c r="CS116" s="784"/>
      <c r="CT116" s="784"/>
      <c r="CU116" s="784"/>
      <c r="CV116" s="784"/>
      <c r="CW116" s="784"/>
      <c r="CX116" s="784"/>
      <c r="CY116" s="784"/>
      <c r="CZ116" s="784"/>
      <c r="DA116" s="784"/>
      <c r="DB116" s="784"/>
      <c r="DC116" s="784"/>
      <c r="DD116" s="784"/>
      <c r="DE116" s="784"/>
      <c r="DF116" s="785"/>
      <c r="DG116" s="811" t="s">
        <v>447</v>
      </c>
      <c r="DH116" s="812"/>
      <c r="DI116" s="812"/>
      <c r="DJ116" s="812"/>
      <c r="DK116" s="813"/>
      <c r="DL116" s="814" t="s">
        <v>399</v>
      </c>
      <c r="DM116" s="812"/>
      <c r="DN116" s="812"/>
      <c r="DO116" s="812"/>
      <c r="DP116" s="813"/>
      <c r="DQ116" s="814" t="s">
        <v>418</v>
      </c>
      <c r="DR116" s="812"/>
      <c r="DS116" s="812"/>
      <c r="DT116" s="812"/>
      <c r="DU116" s="813"/>
      <c r="DV116" s="856" t="s">
        <v>469</v>
      </c>
      <c r="DW116" s="857"/>
      <c r="DX116" s="857"/>
      <c r="DY116" s="857"/>
      <c r="DZ116" s="858"/>
    </row>
    <row r="117" spans="1:130" s="221" customFormat="1" ht="26.25" customHeight="1" x14ac:dyDescent="0.15">
      <c r="A117" s="927" t="s">
        <v>192</v>
      </c>
      <c r="B117" s="928"/>
      <c r="C117" s="928"/>
      <c r="D117" s="928"/>
      <c r="E117" s="928"/>
      <c r="F117" s="928"/>
      <c r="G117" s="928"/>
      <c r="H117" s="928"/>
      <c r="I117" s="928"/>
      <c r="J117" s="928"/>
      <c r="K117" s="928"/>
      <c r="L117" s="928"/>
      <c r="M117" s="928"/>
      <c r="N117" s="928"/>
      <c r="O117" s="928"/>
      <c r="P117" s="928"/>
      <c r="Q117" s="928"/>
      <c r="R117" s="928"/>
      <c r="S117" s="928"/>
      <c r="T117" s="928"/>
      <c r="U117" s="928"/>
      <c r="V117" s="928"/>
      <c r="W117" s="928"/>
      <c r="X117" s="928"/>
      <c r="Y117" s="909" t="s">
        <v>470</v>
      </c>
      <c r="Z117" s="929"/>
      <c r="AA117" s="934">
        <v>5734852</v>
      </c>
      <c r="AB117" s="935"/>
      <c r="AC117" s="935"/>
      <c r="AD117" s="935"/>
      <c r="AE117" s="936"/>
      <c r="AF117" s="937">
        <v>5236896</v>
      </c>
      <c r="AG117" s="935"/>
      <c r="AH117" s="935"/>
      <c r="AI117" s="935"/>
      <c r="AJ117" s="936"/>
      <c r="AK117" s="937">
        <v>4844351</v>
      </c>
      <c r="AL117" s="935"/>
      <c r="AM117" s="935"/>
      <c r="AN117" s="935"/>
      <c r="AO117" s="936"/>
      <c r="AP117" s="938"/>
      <c r="AQ117" s="939"/>
      <c r="AR117" s="939"/>
      <c r="AS117" s="939"/>
      <c r="AT117" s="940"/>
      <c r="AU117" s="964"/>
      <c r="AV117" s="965"/>
      <c r="AW117" s="965"/>
      <c r="AX117" s="965"/>
      <c r="AY117" s="965"/>
      <c r="AZ117" s="895" t="s">
        <v>471</v>
      </c>
      <c r="BA117" s="896"/>
      <c r="BB117" s="896"/>
      <c r="BC117" s="896"/>
      <c r="BD117" s="896"/>
      <c r="BE117" s="896"/>
      <c r="BF117" s="896"/>
      <c r="BG117" s="896"/>
      <c r="BH117" s="896"/>
      <c r="BI117" s="896"/>
      <c r="BJ117" s="896"/>
      <c r="BK117" s="896"/>
      <c r="BL117" s="896"/>
      <c r="BM117" s="896"/>
      <c r="BN117" s="896"/>
      <c r="BO117" s="896"/>
      <c r="BP117" s="897"/>
      <c r="BQ117" s="848" t="s">
        <v>129</v>
      </c>
      <c r="BR117" s="849"/>
      <c r="BS117" s="849"/>
      <c r="BT117" s="849"/>
      <c r="BU117" s="849"/>
      <c r="BV117" s="849" t="s">
        <v>447</v>
      </c>
      <c r="BW117" s="849"/>
      <c r="BX117" s="849"/>
      <c r="BY117" s="849"/>
      <c r="BZ117" s="849"/>
      <c r="CA117" s="849" t="s">
        <v>447</v>
      </c>
      <c r="CB117" s="849"/>
      <c r="CC117" s="849"/>
      <c r="CD117" s="849"/>
      <c r="CE117" s="849"/>
      <c r="CF117" s="907" t="s">
        <v>447</v>
      </c>
      <c r="CG117" s="908"/>
      <c r="CH117" s="908"/>
      <c r="CI117" s="908"/>
      <c r="CJ117" s="908"/>
      <c r="CK117" s="959"/>
      <c r="CL117" s="853"/>
      <c r="CM117" s="847" t="s">
        <v>472</v>
      </c>
      <c r="CN117" s="784"/>
      <c r="CO117" s="784"/>
      <c r="CP117" s="784"/>
      <c r="CQ117" s="784"/>
      <c r="CR117" s="784"/>
      <c r="CS117" s="784"/>
      <c r="CT117" s="784"/>
      <c r="CU117" s="784"/>
      <c r="CV117" s="784"/>
      <c r="CW117" s="784"/>
      <c r="CX117" s="784"/>
      <c r="CY117" s="784"/>
      <c r="CZ117" s="784"/>
      <c r="DA117" s="784"/>
      <c r="DB117" s="784"/>
      <c r="DC117" s="784"/>
      <c r="DD117" s="784"/>
      <c r="DE117" s="784"/>
      <c r="DF117" s="785"/>
      <c r="DG117" s="811" t="s">
        <v>399</v>
      </c>
      <c r="DH117" s="812"/>
      <c r="DI117" s="812"/>
      <c r="DJ117" s="812"/>
      <c r="DK117" s="813"/>
      <c r="DL117" s="814" t="s">
        <v>447</v>
      </c>
      <c r="DM117" s="812"/>
      <c r="DN117" s="812"/>
      <c r="DO117" s="812"/>
      <c r="DP117" s="813"/>
      <c r="DQ117" s="814" t="s">
        <v>447</v>
      </c>
      <c r="DR117" s="812"/>
      <c r="DS117" s="812"/>
      <c r="DT117" s="812"/>
      <c r="DU117" s="813"/>
      <c r="DV117" s="856" t="s">
        <v>129</v>
      </c>
      <c r="DW117" s="857"/>
      <c r="DX117" s="857"/>
      <c r="DY117" s="857"/>
      <c r="DZ117" s="858"/>
    </row>
    <row r="118" spans="1:130" s="221" customFormat="1" ht="26.25" customHeight="1" x14ac:dyDescent="0.15">
      <c r="A118" s="927" t="s">
        <v>440</v>
      </c>
      <c r="B118" s="928"/>
      <c r="C118" s="928"/>
      <c r="D118" s="928"/>
      <c r="E118" s="928"/>
      <c r="F118" s="928"/>
      <c r="G118" s="928"/>
      <c r="H118" s="928"/>
      <c r="I118" s="928"/>
      <c r="J118" s="928"/>
      <c r="K118" s="928"/>
      <c r="L118" s="928"/>
      <c r="M118" s="928"/>
      <c r="N118" s="928"/>
      <c r="O118" s="928"/>
      <c r="P118" s="928"/>
      <c r="Q118" s="928"/>
      <c r="R118" s="928"/>
      <c r="S118" s="928"/>
      <c r="T118" s="928"/>
      <c r="U118" s="928"/>
      <c r="V118" s="928"/>
      <c r="W118" s="928"/>
      <c r="X118" s="928"/>
      <c r="Y118" s="928"/>
      <c r="Z118" s="929"/>
      <c r="AA118" s="930" t="s">
        <v>437</v>
      </c>
      <c r="AB118" s="928"/>
      <c r="AC118" s="928"/>
      <c r="AD118" s="928"/>
      <c r="AE118" s="929"/>
      <c r="AF118" s="930" t="s">
        <v>438</v>
      </c>
      <c r="AG118" s="928"/>
      <c r="AH118" s="928"/>
      <c r="AI118" s="928"/>
      <c r="AJ118" s="929"/>
      <c r="AK118" s="930" t="s">
        <v>312</v>
      </c>
      <c r="AL118" s="928"/>
      <c r="AM118" s="928"/>
      <c r="AN118" s="928"/>
      <c r="AO118" s="929"/>
      <c r="AP118" s="931" t="s">
        <v>439</v>
      </c>
      <c r="AQ118" s="932"/>
      <c r="AR118" s="932"/>
      <c r="AS118" s="932"/>
      <c r="AT118" s="933"/>
      <c r="AU118" s="964"/>
      <c r="AV118" s="965"/>
      <c r="AW118" s="965"/>
      <c r="AX118" s="965"/>
      <c r="AY118" s="965"/>
      <c r="AZ118" s="870" t="s">
        <v>473</v>
      </c>
      <c r="BA118" s="871"/>
      <c r="BB118" s="871"/>
      <c r="BC118" s="871"/>
      <c r="BD118" s="871"/>
      <c r="BE118" s="871"/>
      <c r="BF118" s="871"/>
      <c r="BG118" s="871"/>
      <c r="BH118" s="871"/>
      <c r="BI118" s="871"/>
      <c r="BJ118" s="871"/>
      <c r="BK118" s="871"/>
      <c r="BL118" s="871"/>
      <c r="BM118" s="871"/>
      <c r="BN118" s="871"/>
      <c r="BO118" s="871"/>
      <c r="BP118" s="872"/>
      <c r="BQ118" s="911" t="s">
        <v>447</v>
      </c>
      <c r="BR118" s="877"/>
      <c r="BS118" s="877"/>
      <c r="BT118" s="877"/>
      <c r="BU118" s="877"/>
      <c r="BV118" s="877" t="s">
        <v>447</v>
      </c>
      <c r="BW118" s="877"/>
      <c r="BX118" s="877"/>
      <c r="BY118" s="877"/>
      <c r="BZ118" s="877"/>
      <c r="CA118" s="877" t="s">
        <v>450</v>
      </c>
      <c r="CB118" s="877"/>
      <c r="CC118" s="877"/>
      <c r="CD118" s="877"/>
      <c r="CE118" s="877"/>
      <c r="CF118" s="907" t="s">
        <v>447</v>
      </c>
      <c r="CG118" s="908"/>
      <c r="CH118" s="908"/>
      <c r="CI118" s="908"/>
      <c r="CJ118" s="908"/>
      <c r="CK118" s="959"/>
      <c r="CL118" s="853"/>
      <c r="CM118" s="847" t="s">
        <v>474</v>
      </c>
      <c r="CN118" s="784"/>
      <c r="CO118" s="784"/>
      <c r="CP118" s="784"/>
      <c r="CQ118" s="784"/>
      <c r="CR118" s="784"/>
      <c r="CS118" s="784"/>
      <c r="CT118" s="784"/>
      <c r="CU118" s="784"/>
      <c r="CV118" s="784"/>
      <c r="CW118" s="784"/>
      <c r="CX118" s="784"/>
      <c r="CY118" s="784"/>
      <c r="CZ118" s="784"/>
      <c r="DA118" s="784"/>
      <c r="DB118" s="784"/>
      <c r="DC118" s="784"/>
      <c r="DD118" s="784"/>
      <c r="DE118" s="784"/>
      <c r="DF118" s="785"/>
      <c r="DG118" s="811" t="s">
        <v>447</v>
      </c>
      <c r="DH118" s="812"/>
      <c r="DI118" s="812"/>
      <c r="DJ118" s="812"/>
      <c r="DK118" s="813"/>
      <c r="DL118" s="814" t="s">
        <v>447</v>
      </c>
      <c r="DM118" s="812"/>
      <c r="DN118" s="812"/>
      <c r="DO118" s="812"/>
      <c r="DP118" s="813"/>
      <c r="DQ118" s="814" t="s">
        <v>475</v>
      </c>
      <c r="DR118" s="812"/>
      <c r="DS118" s="812"/>
      <c r="DT118" s="812"/>
      <c r="DU118" s="813"/>
      <c r="DV118" s="856" t="s">
        <v>129</v>
      </c>
      <c r="DW118" s="857"/>
      <c r="DX118" s="857"/>
      <c r="DY118" s="857"/>
      <c r="DZ118" s="858"/>
    </row>
    <row r="119" spans="1:130" s="221" customFormat="1" ht="26.25" customHeight="1" x14ac:dyDescent="0.15">
      <c r="A119" s="850" t="s">
        <v>443</v>
      </c>
      <c r="B119" s="851"/>
      <c r="C119" s="892" t="s">
        <v>444</v>
      </c>
      <c r="D119" s="840"/>
      <c r="E119" s="840"/>
      <c r="F119" s="840"/>
      <c r="G119" s="840"/>
      <c r="H119" s="840"/>
      <c r="I119" s="840"/>
      <c r="J119" s="840"/>
      <c r="K119" s="840"/>
      <c r="L119" s="840"/>
      <c r="M119" s="840"/>
      <c r="N119" s="840"/>
      <c r="O119" s="840"/>
      <c r="P119" s="840"/>
      <c r="Q119" s="840"/>
      <c r="R119" s="840"/>
      <c r="S119" s="840"/>
      <c r="T119" s="840"/>
      <c r="U119" s="840"/>
      <c r="V119" s="840"/>
      <c r="W119" s="840"/>
      <c r="X119" s="840"/>
      <c r="Y119" s="840"/>
      <c r="Z119" s="841"/>
      <c r="AA119" s="920" t="s">
        <v>456</v>
      </c>
      <c r="AB119" s="921"/>
      <c r="AC119" s="921"/>
      <c r="AD119" s="921"/>
      <c r="AE119" s="922"/>
      <c r="AF119" s="923" t="s">
        <v>450</v>
      </c>
      <c r="AG119" s="921"/>
      <c r="AH119" s="921"/>
      <c r="AI119" s="921"/>
      <c r="AJ119" s="922"/>
      <c r="AK119" s="923" t="s">
        <v>447</v>
      </c>
      <c r="AL119" s="921"/>
      <c r="AM119" s="921"/>
      <c r="AN119" s="921"/>
      <c r="AO119" s="922"/>
      <c r="AP119" s="924" t="s">
        <v>447</v>
      </c>
      <c r="AQ119" s="925"/>
      <c r="AR119" s="925"/>
      <c r="AS119" s="925"/>
      <c r="AT119" s="926"/>
      <c r="AU119" s="966"/>
      <c r="AV119" s="967"/>
      <c r="AW119" s="967"/>
      <c r="AX119" s="967"/>
      <c r="AY119" s="967"/>
      <c r="AZ119" s="242" t="s">
        <v>192</v>
      </c>
      <c r="BA119" s="242"/>
      <c r="BB119" s="242"/>
      <c r="BC119" s="242"/>
      <c r="BD119" s="242"/>
      <c r="BE119" s="242"/>
      <c r="BF119" s="242"/>
      <c r="BG119" s="242"/>
      <c r="BH119" s="242"/>
      <c r="BI119" s="242"/>
      <c r="BJ119" s="242"/>
      <c r="BK119" s="242"/>
      <c r="BL119" s="242"/>
      <c r="BM119" s="242"/>
      <c r="BN119" s="242"/>
      <c r="BO119" s="909" t="s">
        <v>476</v>
      </c>
      <c r="BP119" s="910"/>
      <c r="BQ119" s="911">
        <v>63269011</v>
      </c>
      <c r="BR119" s="877"/>
      <c r="BS119" s="877"/>
      <c r="BT119" s="877"/>
      <c r="BU119" s="877"/>
      <c r="BV119" s="877">
        <v>63110758</v>
      </c>
      <c r="BW119" s="877"/>
      <c r="BX119" s="877"/>
      <c r="BY119" s="877"/>
      <c r="BZ119" s="877"/>
      <c r="CA119" s="877">
        <v>60635982</v>
      </c>
      <c r="CB119" s="877"/>
      <c r="CC119" s="877"/>
      <c r="CD119" s="877"/>
      <c r="CE119" s="877"/>
      <c r="CF119" s="780"/>
      <c r="CG119" s="781"/>
      <c r="CH119" s="781"/>
      <c r="CI119" s="781"/>
      <c r="CJ119" s="866"/>
      <c r="CK119" s="960"/>
      <c r="CL119" s="855"/>
      <c r="CM119" s="870" t="s">
        <v>477</v>
      </c>
      <c r="CN119" s="871"/>
      <c r="CO119" s="871"/>
      <c r="CP119" s="871"/>
      <c r="CQ119" s="871"/>
      <c r="CR119" s="871"/>
      <c r="CS119" s="871"/>
      <c r="CT119" s="871"/>
      <c r="CU119" s="871"/>
      <c r="CV119" s="871"/>
      <c r="CW119" s="871"/>
      <c r="CX119" s="871"/>
      <c r="CY119" s="871"/>
      <c r="CZ119" s="871"/>
      <c r="DA119" s="871"/>
      <c r="DB119" s="871"/>
      <c r="DC119" s="871"/>
      <c r="DD119" s="871"/>
      <c r="DE119" s="871"/>
      <c r="DF119" s="872"/>
      <c r="DG119" s="795" t="s">
        <v>456</v>
      </c>
      <c r="DH119" s="796"/>
      <c r="DI119" s="796"/>
      <c r="DJ119" s="796"/>
      <c r="DK119" s="797"/>
      <c r="DL119" s="798" t="s">
        <v>456</v>
      </c>
      <c r="DM119" s="796"/>
      <c r="DN119" s="796"/>
      <c r="DO119" s="796"/>
      <c r="DP119" s="797"/>
      <c r="DQ119" s="798" t="s">
        <v>445</v>
      </c>
      <c r="DR119" s="796"/>
      <c r="DS119" s="796"/>
      <c r="DT119" s="796"/>
      <c r="DU119" s="797"/>
      <c r="DV119" s="880" t="s">
        <v>469</v>
      </c>
      <c r="DW119" s="881"/>
      <c r="DX119" s="881"/>
      <c r="DY119" s="881"/>
      <c r="DZ119" s="882"/>
    </row>
    <row r="120" spans="1:130" s="221" customFormat="1" ht="26.25" customHeight="1" x14ac:dyDescent="0.15">
      <c r="A120" s="852"/>
      <c r="B120" s="853"/>
      <c r="C120" s="847" t="s">
        <v>451</v>
      </c>
      <c r="D120" s="784"/>
      <c r="E120" s="784"/>
      <c r="F120" s="784"/>
      <c r="G120" s="784"/>
      <c r="H120" s="784"/>
      <c r="I120" s="784"/>
      <c r="J120" s="784"/>
      <c r="K120" s="784"/>
      <c r="L120" s="784"/>
      <c r="M120" s="784"/>
      <c r="N120" s="784"/>
      <c r="O120" s="784"/>
      <c r="P120" s="784"/>
      <c r="Q120" s="784"/>
      <c r="R120" s="784"/>
      <c r="S120" s="784"/>
      <c r="T120" s="784"/>
      <c r="U120" s="784"/>
      <c r="V120" s="784"/>
      <c r="W120" s="784"/>
      <c r="X120" s="784"/>
      <c r="Y120" s="784"/>
      <c r="Z120" s="785"/>
      <c r="AA120" s="811" t="s">
        <v>129</v>
      </c>
      <c r="AB120" s="812"/>
      <c r="AC120" s="812"/>
      <c r="AD120" s="812"/>
      <c r="AE120" s="813"/>
      <c r="AF120" s="814" t="s">
        <v>129</v>
      </c>
      <c r="AG120" s="812"/>
      <c r="AH120" s="812"/>
      <c r="AI120" s="812"/>
      <c r="AJ120" s="813"/>
      <c r="AK120" s="814" t="s">
        <v>447</v>
      </c>
      <c r="AL120" s="812"/>
      <c r="AM120" s="812"/>
      <c r="AN120" s="812"/>
      <c r="AO120" s="813"/>
      <c r="AP120" s="856" t="s">
        <v>469</v>
      </c>
      <c r="AQ120" s="857"/>
      <c r="AR120" s="857"/>
      <c r="AS120" s="857"/>
      <c r="AT120" s="858"/>
      <c r="AU120" s="912" t="s">
        <v>478</v>
      </c>
      <c r="AV120" s="913"/>
      <c r="AW120" s="913"/>
      <c r="AX120" s="913"/>
      <c r="AY120" s="914"/>
      <c r="AZ120" s="892" t="s">
        <v>479</v>
      </c>
      <c r="BA120" s="840"/>
      <c r="BB120" s="840"/>
      <c r="BC120" s="840"/>
      <c r="BD120" s="840"/>
      <c r="BE120" s="840"/>
      <c r="BF120" s="840"/>
      <c r="BG120" s="840"/>
      <c r="BH120" s="840"/>
      <c r="BI120" s="840"/>
      <c r="BJ120" s="840"/>
      <c r="BK120" s="840"/>
      <c r="BL120" s="840"/>
      <c r="BM120" s="840"/>
      <c r="BN120" s="840"/>
      <c r="BO120" s="840"/>
      <c r="BP120" s="841"/>
      <c r="BQ120" s="893">
        <v>9624645</v>
      </c>
      <c r="BR120" s="874"/>
      <c r="BS120" s="874"/>
      <c r="BT120" s="874"/>
      <c r="BU120" s="874"/>
      <c r="BV120" s="874">
        <v>11415764</v>
      </c>
      <c r="BW120" s="874"/>
      <c r="BX120" s="874"/>
      <c r="BY120" s="874"/>
      <c r="BZ120" s="874"/>
      <c r="CA120" s="874">
        <v>13777322</v>
      </c>
      <c r="CB120" s="874"/>
      <c r="CC120" s="874"/>
      <c r="CD120" s="874"/>
      <c r="CE120" s="874"/>
      <c r="CF120" s="898">
        <v>35.6</v>
      </c>
      <c r="CG120" s="899"/>
      <c r="CH120" s="899"/>
      <c r="CI120" s="899"/>
      <c r="CJ120" s="899"/>
      <c r="CK120" s="900" t="s">
        <v>480</v>
      </c>
      <c r="CL120" s="884"/>
      <c r="CM120" s="884"/>
      <c r="CN120" s="884"/>
      <c r="CO120" s="885"/>
      <c r="CP120" s="904" t="s">
        <v>481</v>
      </c>
      <c r="CQ120" s="905"/>
      <c r="CR120" s="905"/>
      <c r="CS120" s="905"/>
      <c r="CT120" s="905"/>
      <c r="CU120" s="905"/>
      <c r="CV120" s="905"/>
      <c r="CW120" s="905"/>
      <c r="CX120" s="905"/>
      <c r="CY120" s="905"/>
      <c r="CZ120" s="905"/>
      <c r="DA120" s="905"/>
      <c r="DB120" s="905"/>
      <c r="DC120" s="905"/>
      <c r="DD120" s="905"/>
      <c r="DE120" s="905"/>
      <c r="DF120" s="906"/>
      <c r="DG120" s="893">
        <v>1070397</v>
      </c>
      <c r="DH120" s="874"/>
      <c r="DI120" s="874"/>
      <c r="DJ120" s="874"/>
      <c r="DK120" s="874"/>
      <c r="DL120" s="874">
        <v>880986</v>
      </c>
      <c r="DM120" s="874"/>
      <c r="DN120" s="874"/>
      <c r="DO120" s="874"/>
      <c r="DP120" s="874"/>
      <c r="DQ120" s="874">
        <v>652562</v>
      </c>
      <c r="DR120" s="874"/>
      <c r="DS120" s="874"/>
      <c r="DT120" s="874"/>
      <c r="DU120" s="874"/>
      <c r="DV120" s="875">
        <v>1.7</v>
      </c>
      <c r="DW120" s="875"/>
      <c r="DX120" s="875"/>
      <c r="DY120" s="875"/>
      <c r="DZ120" s="876"/>
    </row>
    <row r="121" spans="1:130" s="221" customFormat="1" ht="26.25" customHeight="1" x14ac:dyDescent="0.15">
      <c r="A121" s="852"/>
      <c r="B121" s="853"/>
      <c r="C121" s="895" t="s">
        <v>482</v>
      </c>
      <c r="D121" s="896"/>
      <c r="E121" s="896"/>
      <c r="F121" s="896"/>
      <c r="G121" s="896"/>
      <c r="H121" s="896"/>
      <c r="I121" s="896"/>
      <c r="J121" s="896"/>
      <c r="K121" s="896"/>
      <c r="L121" s="896"/>
      <c r="M121" s="896"/>
      <c r="N121" s="896"/>
      <c r="O121" s="896"/>
      <c r="P121" s="896"/>
      <c r="Q121" s="896"/>
      <c r="R121" s="896"/>
      <c r="S121" s="896"/>
      <c r="T121" s="896"/>
      <c r="U121" s="896"/>
      <c r="V121" s="896"/>
      <c r="W121" s="896"/>
      <c r="X121" s="896"/>
      <c r="Y121" s="896"/>
      <c r="Z121" s="897"/>
      <c r="AA121" s="811" t="s">
        <v>450</v>
      </c>
      <c r="AB121" s="812"/>
      <c r="AC121" s="812"/>
      <c r="AD121" s="812"/>
      <c r="AE121" s="813"/>
      <c r="AF121" s="814" t="s">
        <v>129</v>
      </c>
      <c r="AG121" s="812"/>
      <c r="AH121" s="812"/>
      <c r="AI121" s="812"/>
      <c r="AJ121" s="813"/>
      <c r="AK121" s="814" t="s">
        <v>469</v>
      </c>
      <c r="AL121" s="812"/>
      <c r="AM121" s="812"/>
      <c r="AN121" s="812"/>
      <c r="AO121" s="813"/>
      <c r="AP121" s="856" t="s">
        <v>450</v>
      </c>
      <c r="AQ121" s="857"/>
      <c r="AR121" s="857"/>
      <c r="AS121" s="857"/>
      <c r="AT121" s="858"/>
      <c r="AU121" s="915"/>
      <c r="AV121" s="916"/>
      <c r="AW121" s="916"/>
      <c r="AX121" s="916"/>
      <c r="AY121" s="917"/>
      <c r="AZ121" s="847" t="s">
        <v>483</v>
      </c>
      <c r="BA121" s="784"/>
      <c r="BB121" s="784"/>
      <c r="BC121" s="784"/>
      <c r="BD121" s="784"/>
      <c r="BE121" s="784"/>
      <c r="BF121" s="784"/>
      <c r="BG121" s="784"/>
      <c r="BH121" s="784"/>
      <c r="BI121" s="784"/>
      <c r="BJ121" s="784"/>
      <c r="BK121" s="784"/>
      <c r="BL121" s="784"/>
      <c r="BM121" s="784"/>
      <c r="BN121" s="784"/>
      <c r="BO121" s="784"/>
      <c r="BP121" s="785"/>
      <c r="BQ121" s="848">
        <v>7436848</v>
      </c>
      <c r="BR121" s="849"/>
      <c r="BS121" s="849"/>
      <c r="BT121" s="849"/>
      <c r="BU121" s="849"/>
      <c r="BV121" s="849">
        <v>6574032</v>
      </c>
      <c r="BW121" s="849"/>
      <c r="BX121" s="849"/>
      <c r="BY121" s="849"/>
      <c r="BZ121" s="849"/>
      <c r="CA121" s="849">
        <v>5844396</v>
      </c>
      <c r="CB121" s="849"/>
      <c r="CC121" s="849"/>
      <c r="CD121" s="849"/>
      <c r="CE121" s="849"/>
      <c r="CF121" s="907">
        <v>15.1</v>
      </c>
      <c r="CG121" s="908"/>
      <c r="CH121" s="908"/>
      <c r="CI121" s="908"/>
      <c r="CJ121" s="908"/>
      <c r="CK121" s="901"/>
      <c r="CL121" s="887"/>
      <c r="CM121" s="887"/>
      <c r="CN121" s="887"/>
      <c r="CO121" s="888"/>
      <c r="CP121" s="867" t="s">
        <v>484</v>
      </c>
      <c r="CQ121" s="868"/>
      <c r="CR121" s="868"/>
      <c r="CS121" s="868"/>
      <c r="CT121" s="868"/>
      <c r="CU121" s="868"/>
      <c r="CV121" s="868"/>
      <c r="CW121" s="868"/>
      <c r="CX121" s="868"/>
      <c r="CY121" s="868"/>
      <c r="CZ121" s="868"/>
      <c r="DA121" s="868"/>
      <c r="DB121" s="868"/>
      <c r="DC121" s="868"/>
      <c r="DD121" s="868"/>
      <c r="DE121" s="868"/>
      <c r="DF121" s="869"/>
      <c r="DG121" s="848" t="s">
        <v>445</v>
      </c>
      <c r="DH121" s="849"/>
      <c r="DI121" s="849"/>
      <c r="DJ121" s="849"/>
      <c r="DK121" s="849"/>
      <c r="DL121" s="849" t="s">
        <v>445</v>
      </c>
      <c r="DM121" s="849"/>
      <c r="DN121" s="849"/>
      <c r="DO121" s="849"/>
      <c r="DP121" s="849"/>
      <c r="DQ121" s="849" t="s">
        <v>469</v>
      </c>
      <c r="DR121" s="849"/>
      <c r="DS121" s="849"/>
      <c r="DT121" s="849"/>
      <c r="DU121" s="849"/>
      <c r="DV121" s="826" t="s">
        <v>445</v>
      </c>
      <c r="DW121" s="826"/>
      <c r="DX121" s="826"/>
      <c r="DY121" s="826"/>
      <c r="DZ121" s="827"/>
    </row>
    <row r="122" spans="1:130" s="221" customFormat="1" ht="26.25" customHeight="1" x14ac:dyDescent="0.15">
      <c r="A122" s="852"/>
      <c r="B122" s="853"/>
      <c r="C122" s="847" t="s">
        <v>462</v>
      </c>
      <c r="D122" s="784"/>
      <c r="E122" s="784"/>
      <c r="F122" s="784"/>
      <c r="G122" s="784"/>
      <c r="H122" s="784"/>
      <c r="I122" s="784"/>
      <c r="J122" s="784"/>
      <c r="K122" s="784"/>
      <c r="L122" s="784"/>
      <c r="M122" s="784"/>
      <c r="N122" s="784"/>
      <c r="O122" s="784"/>
      <c r="P122" s="784"/>
      <c r="Q122" s="784"/>
      <c r="R122" s="784"/>
      <c r="S122" s="784"/>
      <c r="T122" s="784"/>
      <c r="U122" s="784"/>
      <c r="V122" s="784"/>
      <c r="W122" s="784"/>
      <c r="X122" s="784"/>
      <c r="Y122" s="784"/>
      <c r="Z122" s="785"/>
      <c r="AA122" s="811" t="s">
        <v>447</v>
      </c>
      <c r="AB122" s="812"/>
      <c r="AC122" s="812"/>
      <c r="AD122" s="812"/>
      <c r="AE122" s="813"/>
      <c r="AF122" s="814" t="s">
        <v>447</v>
      </c>
      <c r="AG122" s="812"/>
      <c r="AH122" s="812"/>
      <c r="AI122" s="812"/>
      <c r="AJ122" s="813"/>
      <c r="AK122" s="814" t="s">
        <v>129</v>
      </c>
      <c r="AL122" s="812"/>
      <c r="AM122" s="812"/>
      <c r="AN122" s="812"/>
      <c r="AO122" s="813"/>
      <c r="AP122" s="856" t="s">
        <v>475</v>
      </c>
      <c r="AQ122" s="857"/>
      <c r="AR122" s="857"/>
      <c r="AS122" s="857"/>
      <c r="AT122" s="858"/>
      <c r="AU122" s="915"/>
      <c r="AV122" s="916"/>
      <c r="AW122" s="916"/>
      <c r="AX122" s="916"/>
      <c r="AY122" s="917"/>
      <c r="AZ122" s="870" t="s">
        <v>485</v>
      </c>
      <c r="BA122" s="871"/>
      <c r="BB122" s="871"/>
      <c r="BC122" s="871"/>
      <c r="BD122" s="871"/>
      <c r="BE122" s="871"/>
      <c r="BF122" s="871"/>
      <c r="BG122" s="871"/>
      <c r="BH122" s="871"/>
      <c r="BI122" s="871"/>
      <c r="BJ122" s="871"/>
      <c r="BK122" s="871"/>
      <c r="BL122" s="871"/>
      <c r="BM122" s="871"/>
      <c r="BN122" s="871"/>
      <c r="BO122" s="871"/>
      <c r="BP122" s="872"/>
      <c r="BQ122" s="911">
        <v>38636648</v>
      </c>
      <c r="BR122" s="877"/>
      <c r="BS122" s="877"/>
      <c r="BT122" s="877"/>
      <c r="BU122" s="877"/>
      <c r="BV122" s="877">
        <v>38052316</v>
      </c>
      <c r="BW122" s="877"/>
      <c r="BX122" s="877"/>
      <c r="BY122" s="877"/>
      <c r="BZ122" s="877"/>
      <c r="CA122" s="877">
        <v>37666787</v>
      </c>
      <c r="CB122" s="877"/>
      <c r="CC122" s="877"/>
      <c r="CD122" s="877"/>
      <c r="CE122" s="877"/>
      <c r="CF122" s="878">
        <v>97.2</v>
      </c>
      <c r="CG122" s="879"/>
      <c r="CH122" s="879"/>
      <c r="CI122" s="879"/>
      <c r="CJ122" s="879"/>
      <c r="CK122" s="901"/>
      <c r="CL122" s="887"/>
      <c r="CM122" s="887"/>
      <c r="CN122" s="887"/>
      <c r="CO122" s="888"/>
      <c r="CP122" s="867" t="s">
        <v>486</v>
      </c>
      <c r="CQ122" s="868"/>
      <c r="CR122" s="868"/>
      <c r="CS122" s="868"/>
      <c r="CT122" s="868"/>
      <c r="CU122" s="868"/>
      <c r="CV122" s="868"/>
      <c r="CW122" s="868"/>
      <c r="CX122" s="868"/>
      <c r="CY122" s="868"/>
      <c r="CZ122" s="868"/>
      <c r="DA122" s="868"/>
      <c r="DB122" s="868"/>
      <c r="DC122" s="868"/>
      <c r="DD122" s="868"/>
      <c r="DE122" s="868"/>
      <c r="DF122" s="869"/>
      <c r="DG122" s="848" t="s">
        <v>469</v>
      </c>
      <c r="DH122" s="849"/>
      <c r="DI122" s="849"/>
      <c r="DJ122" s="849"/>
      <c r="DK122" s="849"/>
      <c r="DL122" s="849" t="s">
        <v>445</v>
      </c>
      <c r="DM122" s="849"/>
      <c r="DN122" s="849"/>
      <c r="DO122" s="849"/>
      <c r="DP122" s="849"/>
      <c r="DQ122" s="849" t="s">
        <v>456</v>
      </c>
      <c r="DR122" s="849"/>
      <c r="DS122" s="849"/>
      <c r="DT122" s="849"/>
      <c r="DU122" s="849"/>
      <c r="DV122" s="826" t="s">
        <v>469</v>
      </c>
      <c r="DW122" s="826"/>
      <c r="DX122" s="826"/>
      <c r="DY122" s="826"/>
      <c r="DZ122" s="827"/>
    </row>
    <row r="123" spans="1:130" s="221" customFormat="1" ht="26.25" customHeight="1" x14ac:dyDescent="0.15">
      <c r="A123" s="852"/>
      <c r="B123" s="853"/>
      <c r="C123" s="847" t="s">
        <v>468</v>
      </c>
      <c r="D123" s="784"/>
      <c r="E123" s="784"/>
      <c r="F123" s="784"/>
      <c r="G123" s="784"/>
      <c r="H123" s="784"/>
      <c r="I123" s="784"/>
      <c r="J123" s="784"/>
      <c r="K123" s="784"/>
      <c r="L123" s="784"/>
      <c r="M123" s="784"/>
      <c r="N123" s="784"/>
      <c r="O123" s="784"/>
      <c r="P123" s="784"/>
      <c r="Q123" s="784"/>
      <c r="R123" s="784"/>
      <c r="S123" s="784"/>
      <c r="T123" s="784"/>
      <c r="U123" s="784"/>
      <c r="V123" s="784"/>
      <c r="W123" s="784"/>
      <c r="X123" s="784"/>
      <c r="Y123" s="784"/>
      <c r="Z123" s="785"/>
      <c r="AA123" s="811" t="s">
        <v>450</v>
      </c>
      <c r="AB123" s="812"/>
      <c r="AC123" s="812"/>
      <c r="AD123" s="812"/>
      <c r="AE123" s="813"/>
      <c r="AF123" s="814" t="s">
        <v>445</v>
      </c>
      <c r="AG123" s="812"/>
      <c r="AH123" s="812"/>
      <c r="AI123" s="812"/>
      <c r="AJ123" s="813"/>
      <c r="AK123" s="814" t="s">
        <v>447</v>
      </c>
      <c r="AL123" s="812"/>
      <c r="AM123" s="812"/>
      <c r="AN123" s="812"/>
      <c r="AO123" s="813"/>
      <c r="AP123" s="856" t="s">
        <v>469</v>
      </c>
      <c r="AQ123" s="857"/>
      <c r="AR123" s="857"/>
      <c r="AS123" s="857"/>
      <c r="AT123" s="858"/>
      <c r="AU123" s="918"/>
      <c r="AV123" s="919"/>
      <c r="AW123" s="919"/>
      <c r="AX123" s="919"/>
      <c r="AY123" s="919"/>
      <c r="AZ123" s="242" t="s">
        <v>192</v>
      </c>
      <c r="BA123" s="242"/>
      <c r="BB123" s="242"/>
      <c r="BC123" s="242"/>
      <c r="BD123" s="242"/>
      <c r="BE123" s="242"/>
      <c r="BF123" s="242"/>
      <c r="BG123" s="242"/>
      <c r="BH123" s="242"/>
      <c r="BI123" s="242"/>
      <c r="BJ123" s="242"/>
      <c r="BK123" s="242"/>
      <c r="BL123" s="242"/>
      <c r="BM123" s="242"/>
      <c r="BN123" s="242"/>
      <c r="BO123" s="909" t="s">
        <v>487</v>
      </c>
      <c r="BP123" s="910"/>
      <c r="BQ123" s="864">
        <v>55698141</v>
      </c>
      <c r="BR123" s="865"/>
      <c r="BS123" s="865"/>
      <c r="BT123" s="865"/>
      <c r="BU123" s="865"/>
      <c r="BV123" s="865">
        <v>56042112</v>
      </c>
      <c r="BW123" s="865"/>
      <c r="BX123" s="865"/>
      <c r="BY123" s="865"/>
      <c r="BZ123" s="865"/>
      <c r="CA123" s="865">
        <v>57288505</v>
      </c>
      <c r="CB123" s="865"/>
      <c r="CC123" s="865"/>
      <c r="CD123" s="865"/>
      <c r="CE123" s="865"/>
      <c r="CF123" s="780"/>
      <c r="CG123" s="781"/>
      <c r="CH123" s="781"/>
      <c r="CI123" s="781"/>
      <c r="CJ123" s="866"/>
      <c r="CK123" s="901"/>
      <c r="CL123" s="887"/>
      <c r="CM123" s="887"/>
      <c r="CN123" s="887"/>
      <c r="CO123" s="888"/>
      <c r="CP123" s="867" t="s">
        <v>488</v>
      </c>
      <c r="CQ123" s="868"/>
      <c r="CR123" s="868"/>
      <c r="CS123" s="868"/>
      <c r="CT123" s="868"/>
      <c r="CU123" s="868"/>
      <c r="CV123" s="868"/>
      <c r="CW123" s="868"/>
      <c r="CX123" s="868"/>
      <c r="CY123" s="868"/>
      <c r="CZ123" s="868"/>
      <c r="DA123" s="868"/>
      <c r="DB123" s="868"/>
      <c r="DC123" s="868"/>
      <c r="DD123" s="868"/>
      <c r="DE123" s="868"/>
      <c r="DF123" s="869"/>
      <c r="DG123" s="811" t="s">
        <v>450</v>
      </c>
      <c r="DH123" s="812"/>
      <c r="DI123" s="812"/>
      <c r="DJ123" s="812"/>
      <c r="DK123" s="813"/>
      <c r="DL123" s="814" t="s">
        <v>456</v>
      </c>
      <c r="DM123" s="812"/>
      <c r="DN123" s="812"/>
      <c r="DO123" s="812"/>
      <c r="DP123" s="813"/>
      <c r="DQ123" s="814" t="s">
        <v>450</v>
      </c>
      <c r="DR123" s="812"/>
      <c r="DS123" s="812"/>
      <c r="DT123" s="812"/>
      <c r="DU123" s="813"/>
      <c r="DV123" s="856" t="s">
        <v>456</v>
      </c>
      <c r="DW123" s="857"/>
      <c r="DX123" s="857"/>
      <c r="DY123" s="857"/>
      <c r="DZ123" s="858"/>
    </row>
    <row r="124" spans="1:130" s="221" customFormat="1" ht="26.25" customHeight="1" thickBot="1" x14ac:dyDescent="0.2">
      <c r="A124" s="852"/>
      <c r="B124" s="853"/>
      <c r="C124" s="847" t="s">
        <v>472</v>
      </c>
      <c r="D124" s="784"/>
      <c r="E124" s="784"/>
      <c r="F124" s="784"/>
      <c r="G124" s="784"/>
      <c r="H124" s="784"/>
      <c r="I124" s="784"/>
      <c r="J124" s="784"/>
      <c r="K124" s="784"/>
      <c r="L124" s="784"/>
      <c r="M124" s="784"/>
      <c r="N124" s="784"/>
      <c r="O124" s="784"/>
      <c r="P124" s="784"/>
      <c r="Q124" s="784"/>
      <c r="R124" s="784"/>
      <c r="S124" s="784"/>
      <c r="T124" s="784"/>
      <c r="U124" s="784"/>
      <c r="V124" s="784"/>
      <c r="W124" s="784"/>
      <c r="X124" s="784"/>
      <c r="Y124" s="784"/>
      <c r="Z124" s="785"/>
      <c r="AA124" s="811" t="s">
        <v>450</v>
      </c>
      <c r="AB124" s="812"/>
      <c r="AC124" s="812"/>
      <c r="AD124" s="812"/>
      <c r="AE124" s="813"/>
      <c r="AF124" s="814" t="s">
        <v>475</v>
      </c>
      <c r="AG124" s="812"/>
      <c r="AH124" s="812"/>
      <c r="AI124" s="812"/>
      <c r="AJ124" s="813"/>
      <c r="AK124" s="814" t="s">
        <v>445</v>
      </c>
      <c r="AL124" s="812"/>
      <c r="AM124" s="812"/>
      <c r="AN124" s="812"/>
      <c r="AO124" s="813"/>
      <c r="AP124" s="856" t="s">
        <v>450</v>
      </c>
      <c r="AQ124" s="857"/>
      <c r="AR124" s="857"/>
      <c r="AS124" s="857"/>
      <c r="AT124" s="858"/>
      <c r="AU124" s="859" t="s">
        <v>489</v>
      </c>
      <c r="AV124" s="860"/>
      <c r="AW124" s="860"/>
      <c r="AX124" s="860"/>
      <c r="AY124" s="860"/>
      <c r="AZ124" s="860"/>
      <c r="BA124" s="860"/>
      <c r="BB124" s="860"/>
      <c r="BC124" s="860"/>
      <c r="BD124" s="860"/>
      <c r="BE124" s="860"/>
      <c r="BF124" s="860"/>
      <c r="BG124" s="860"/>
      <c r="BH124" s="860"/>
      <c r="BI124" s="860"/>
      <c r="BJ124" s="860"/>
      <c r="BK124" s="860"/>
      <c r="BL124" s="860"/>
      <c r="BM124" s="860"/>
      <c r="BN124" s="860"/>
      <c r="BO124" s="860"/>
      <c r="BP124" s="861"/>
      <c r="BQ124" s="862">
        <v>21.7</v>
      </c>
      <c r="BR124" s="863"/>
      <c r="BS124" s="863"/>
      <c r="BT124" s="863"/>
      <c r="BU124" s="863"/>
      <c r="BV124" s="863">
        <v>19.5</v>
      </c>
      <c r="BW124" s="863"/>
      <c r="BX124" s="863"/>
      <c r="BY124" s="863"/>
      <c r="BZ124" s="863"/>
      <c r="CA124" s="863">
        <v>8.6</v>
      </c>
      <c r="CB124" s="863"/>
      <c r="CC124" s="863"/>
      <c r="CD124" s="863"/>
      <c r="CE124" s="863"/>
      <c r="CF124" s="758"/>
      <c r="CG124" s="759"/>
      <c r="CH124" s="759"/>
      <c r="CI124" s="759"/>
      <c r="CJ124" s="894"/>
      <c r="CK124" s="902"/>
      <c r="CL124" s="902"/>
      <c r="CM124" s="902"/>
      <c r="CN124" s="902"/>
      <c r="CO124" s="903"/>
      <c r="CP124" s="867" t="s">
        <v>490</v>
      </c>
      <c r="CQ124" s="868"/>
      <c r="CR124" s="868"/>
      <c r="CS124" s="868"/>
      <c r="CT124" s="868"/>
      <c r="CU124" s="868"/>
      <c r="CV124" s="868"/>
      <c r="CW124" s="868"/>
      <c r="CX124" s="868"/>
      <c r="CY124" s="868"/>
      <c r="CZ124" s="868"/>
      <c r="DA124" s="868"/>
      <c r="DB124" s="868"/>
      <c r="DC124" s="868"/>
      <c r="DD124" s="868"/>
      <c r="DE124" s="868"/>
      <c r="DF124" s="869"/>
      <c r="DG124" s="795" t="s">
        <v>456</v>
      </c>
      <c r="DH124" s="796"/>
      <c r="DI124" s="796"/>
      <c r="DJ124" s="796"/>
      <c r="DK124" s="797"/>
      <c r="DL124" s="798" t="s">
        <v>456</v>
      </c>
      <c r="DM124" s="796"/>
      <c r="DN124" s="796"/>
      <c r="DO124" s="796"/>
      <c r="DP124" s="797"/>
      <c r="DQ124" s="798" t="s">
        <v>456</v>
      </c>
      <c r="DR124" s="796"/>
      <c r="DS124" s="796"/>
      <c r="DT124" s="796"/>
      <c r="DU124" s="797"/>
      <c r="DV124" s="880" t="s">
        <v>475</v>
      </c>
      <c r="DW124" s="881"/>
      <c r="DX124" s="881"/>
      <c r="DY124" s="881"/>
      <c r="DZ124" s="882"/>
    </row>
    <row r="125" spans="1:130" s="221" customFormat="1" ht="26.25" customHeight="1" x14ac:dyDescent="0.15">
      <c r="A125" s="852"/>
      <c r="B125" s="853"/>
      <c r="C125" s="847" t="s">
        <v>474</v>
      </c>
      <c r="D125" s="784"/>
      <c r="E125" s="784"/>
      <c r="F125" s="784"/>
      <c r="G125" s="784"/>
      <c r="H125" s="784"/>
      <c r="I125" s="784"/>
      <c r="J125" s="784"/>
      <c r="K125" s="784"/>
      <c r="L125" s="784"/>
      <c r="M125" s="784"/>
      <c r="N125" s="784"/>
      <c r="O125" s="784"/>
      <c r="P125" s="784"/>
      <c r="Q125" s="784"/>
      <c r="R125" s="784"/>
      <c r="S125" s="784"/>
      <c r="T125" s="784"/>
      <c r="U125" s="784"/>
      <c r="V125" s="784"/>
      <c r="W125" s="784"/>
      <c r="X125" s="784"/>
      <c r="Y125" s="784"/>
      <c r="Z125" s="785"/>
      <c r="AA125" s="811" t="s">
        <v>456</v>
      </c>
      <c r="AB125" s="812"/>
      <c r="AC125" s="812"/>
      <c r="AD125" s="812"/>
      <c r="AE125" s="813"/>
      <c r="AF125" s="814" t="s">
        <v>456</v>
      </c>
      <c r="AG125" s="812"/>
      <c r="AH125" s="812"/>
      <c r="AI125" s="812"/>
      <c r="AJ125" s="813"/>
      <c r="AK125" s="814" t="s">
        <v>445</v>
      </c>
      <c r="AL125" s="812"/>
      <c r="AM125" s="812"/>
      <c r="AN125" s="812"/>
      <c r="AO125" s="813"/>
      <c r="AP125" s="856" t="s">
        <v>445</v>
      </c>
      <c r="AQ125" s="857"/>
      <c r="AR125" s="857"/>
      <c r="AS125" s="857"/>
      <c r="AT125" s="858"/>
      <c r="AU125" s="243"/>
      <c r="AV125" s="244"/>
      <c r="AW125" s="244"/>
      <c r="AX125" s="244"/>
      <c r="AY125" s="244"/>
      <c r="AZ125" s="244"/>
      <c r="BA125" s="244"/>
      <c r="BB125" s="244"/>
      <c r="BC125" s="244"/>
      <c r="BD125" s="244"/>
      <c r="BE125" s="244"/>
      <c r="BF125" s="244"/>
      <c r="BG125" s="244"/>
      <c r="BH125" s="244"/>
      <c r="BI125" s="244"/>
      <c r="BJ125" s="244"/>
      <c r="BK125" s="244"/>
      <c r="BL125" s="244"/>
      <c r="BM125" s="244"/>
      <c r="BN125" s="244"/>
      <c r="BO125" s="244"/>
      <c r="BP125" s="244"/>
      <c r="BQ125" s="223"/>
      <c r="BR125" s="223"/>
      <c r="BS125" s="223"/>
      <c r="BT125" s="223"/>
      <c r="BU125" s="223"/>
      <c r="BV125" s="223"/>
      <c r="BW125" s="223"/>
      <c r="BX125" s="223"/>
      <c r="BY125" s="223"/>
      <c r="BZ125" s="223"/>
      <c r="CA125" s="223"/>
      <c r="CB125" s="223"/>
      <c r="CC125" s="223"/>
      <c r="CD125" s="223"/>
      <c r="CE125" s="223"/>
      <c r="CF125" s="223"/>
      <c r="CG125" s="223"/>
      <c r="CH125" s="223"/>
      <c r="CI125" s="223"/>
      <c r="CJ125" s="245"/>
      <c r="CK125" s="883" t="s">
        <v>491</v>
      </c>
      <c r="CL125" s="884"/>
      <c r="CM125" s="884"/>
      <c r="CN125" s="884"/>
      <c r="CO125" s="885"/>
      <c r="CP125" s="892" t="s">
        <v>492</v>
      </c>
      <c r="CQ125" s="840"/>
      <c r="CR125" s="840"/>
      <c r="CS125" s="840"/>
      <c r="CT125" s="840"/>
      <c r="CU125" s="840"/>
      <c r="CV125" s="840"/>
      <c r="CW125" s="840"/>
      <c r="CX125" s="840"/>
      <c r="CY125" s="840"/>
      <c r="CZ125" s="840"/>
      <c r="DA125" s="840"/>
      <c r="DB125" s="840"/>
      <c r="DC125" s="840"/>
      <c r="DD125" s="840"/>
      <c r="DE125" s="840"/>
      <c r="DF125" s="841"/>
      <c r="DG125" s="893" t="s">
        <v>475</v>
      </c>
      <c r="DH125" s="874"/>
      <c r="DI125" s="874"/>
      <c r="DJ125" s="874"/>
      <c r="DK125" s="874"/>
      <c r="DL125" s="874" t="s">
        <v>445</v>
      </c>
      <c r="DM125" s="874"/>
      <c r="DN125" s="874"/>
      <c r="DO125" s="874"/>
      <c r="DP125" s="874"/>
      <c r="DQ125" s="874" t="s">
        <v>445</v>
      </c>
      <c r="DR125" s="874"/>
      <c r="DS125" s="874"/>
      <c r="DT125" s="874"/>
      <c r="DU125" s="874"/>
      <c r="DV125" s="875" t="s">
        <v>456</v>
      </c>
      <c r="DW125" s="875"/>
      <c r="DX125" s="875"/>
      <c r="DY125" s="875"/>
      <c r="DZ125" s="876"/>
    </row>
    <row r="126" spans="1:130" s="221" customFormat="1" ht="26.25" customHeight="1" thickBot="1" x14ac:dyDescent="0.2">
      <c r="A126" s="852"/>
      <c r="B126" s="853"/>
      <c r="C126" s="847" t="s">
        <v>477</v>
      </c>
      <c r="D126" s="784"/>
      <c r="E126" s="784"/>
      <c r="F126" s="784"/>
      <c r="G126" s="784"/>
      <c r="H126" s="784"/>
      <c r="I126" s="784"/>
      <c r="J126" s="784"/>
      <c r="K126" s="784"/>
      <c r="L126" s="784"/>
      <c r="M126" s="784"/>
      <c r="N126" s="784"/>
      <c r="O126" s="784"/>
      <c r="P126" s="784"/>
      <c r="Q126" s="784"/>
      <c r="R126" s="784"/>
      <c r="S126" s="784"/>
      <c r="T126" s="784"/>
      <c r="U126" s="784"/>
      <c r="V126" s="784"/>
      <c r="W126" s="784"/>
      <c r="X126" s="784"/>
      <c r="Y126" s="784"/>
      <c r="Z126" s="785"/>
      <c r="AA126" s="811" t="s">
        <v>445</v>
      </c>
      <c r="AB126" s="812"/>
      <c r="AC126" s="812"/>
      <c r="AD126" s="812"/>
      <c r="AE126" s="813"/>
      <c r="AF126" s="814" t="s">
        <v>456</v>
      </c>
      <c r="AG126" s="812"/>
      <c r="AH126" s="812"/>
      <c r="AI126" s="812"/>
      <c r="AJ126" s="813"/>
      <c r="AK126" s="814" t="s">
        <v>445</v>
      </c>
      <c r="AL126" s="812"/>
      <c r="AM126" s="812"/>
      <c r="AN126" s="812"/>
      <c r="AO126" s="813"/>
      <c r="AP126" s="856" t="s">
        <v>456</v>
      </c>
      <c r="AQ126" s="857"/>
      <c r="AR126" s="857"/>
      <c r="AS126" s="857"/>
      <c r="AT126" s="858"/>
      <c r="AU126" s="223"/>
      <c r="AV126" s="223"/>
      <c r="AW126" s="223"/>
      <c r="AX126" s="223"/>
      <c r="AY126" s="223"/>
      <c r="AZ126" s="223"/>
      <c r="BA126" s="223"/>
      <c r="BB126" s="223"/>
      <c r="BC126" s="223"/>
      <c r="BD126" s="223"/>
      <c r="BE126" s="223"/>
      <c r="BF126" s="223"/>
      <c r="BG126" s="223"/>
      <c r="BH126" s="223"/>
      <c r="BI126" s="223"/>
      <c r="BJ126" s="223"/>
      <c r="BK126" s="223"/>
      <c r="BL126" s="223"/>
      <c r="BM126" s="223"/>
      <c r="BN126" s="223"/>
      <c r="BO126" s="223"/>
      <c r="BP126" s="223"/>
      <c r="BQ126" s="223"/>
      <c r="BR126" s="223"/>
      <c r="BS126" s="223"/>
      <c r="BT126" s="223"/>
      <c r="BU126" s="223"/>
      <c r="BV126" s="223"/>
      <c r="BW126" s="223"/>
      <c r="BX126" s="223"/>
      <c r="BY126" s="223"/>
      <c r="BZ126" s="223"/>
      <c r="CA126" s="223"/>
      <c r="CB126" s="223"/>
      <c r="CC126" s="223"/>
      <c r="CD126" s="246"/>
      <c r="CE126" s="246"/>
      <c r="CF126" s="246"/>
      <c r="CG126" s="223"/>
      <c r="CH126" s="223"/>
      <c r="CI126" s="223"/>
      <c r="CJ126" s="245"/>
      <c r="CK126" s="886"/>
      <c r="CL126" s="887"/>
      <c r="CM126" s="887"/>
      <c r="CN126" s="887"/>
      <c r="CO126" s="888"/>
      <c r="CP126" s="847" t="s">
        <v>493</v>
      </c>
      <c r="CQ126" s="784"/>
      <c r="CR126" s="784"/>
      <c r="CS126" s="784"/>
      <c r="CT126" s="784"/>
      <c r="CU126" s="784"/>
      <c r="CV126" s="784"/>
      <c r="CW126" s="784"/>
      <c r="CX126" s="784"/>
      <c r="CY126" s="784"/>
      <c r="CZ126" s="784"/>
      <c r="DA126" s="784"/>
      <c r="DB126" s="784"/>
      <c r="DC126" s="784"/>
      <c r="DD126" s="784"/>
      <c r="DE126" s="784"/>
      <c r="DF126" s="785"/>
      <c r="DG126" s="848" t="s">
        <v>456</v>
      </c>
      <c r="DH126" s="849"/>
      <c r="DI126" s="849"/>
      <c r="DJ126" s="849"/>
      <c r="DK126" s="849"/>
      <c r="DL126" s="849" t="s">
        <v>456</v>
      </c>
      <c r="DM126" s="849"/>
      <c r="DN126" s="849"/>
      <c r="DO126" s="849"/>
      <c r="DP126" s="849"/>
      <c r="DQ126" s="849" t="s">
        <v>445</v>
      </c>
      <c r="DR126" s="849"/>
      <c r="DS126" s="849"/>
      <c r="DT126" s="849"/>
      <c r="DU126" s="849"/>
      <c r="DV126" s="826" t="s">
        <v>456</v>
      </c>
      <c r="DW126" s="826"/>
      <c r="DX126" s="826"/>
      <c r="DY126" s="826"/>
      <c r="DZ126" s="827"/>
    </row>
    <row r="127" spans="1:130" s="221" customFormat="1" ht="26.25" customHeight="1" x14ac:dyDescent="0.15">
      <c r="A127" s="854"/>
      <c r="B127" s="855"/>
      <c r="C127" s="870" t="s">
        <v>494</v>
      </c>
      <c r="D127" s="871"/>
      <c r="E127" s="871"/>
      <c r="F127" s="871"/>
      <c r="G127" s="871"/>
      <c r="H127" s="871"/>
      <c r="I127" s="871"/>
      <c r="J127" s="871"/>
      <c r="K127" s="871"/>
      <c r="L127" s="871"/>
      <c r="M127" s="871"/>
      <c r="N127" s="871"/>
      <c r="O127" s="871"/>
      <c r="P127" s="871"/>
      <c r="Q127" s="871"/>
      <c r="R127" s="871"/>
      <c r="S127" s="871"/>
      <c r="T127" s="871"/>
      <c r="U127" s="871"/>
      <c r="V127" s="871"/>
      <c r="W127" s="871"/>
      <c r="X127" s="871"/>
      <c r="Y127" s="871"/>
      <c r="Z127" s="872"/>
      <c r="AA127" s="811" t="s">
        <v>475</v>
      </c>
      <c r="AB127" s="812"/>
      <c r="AC127" s="812"/>
      <c r="AD127" s="812"/>
      <c r="AE127" s="813"/>
      <c r="AF127" s="814" t="s">
        <v>456</v>
      </c>
      <c r="AG127" s="812"/>
      <c r="AH127" s="812"/>
      <c r="AI127" s="812"/>
      <c r="AJ127" s="813"/>
      <c r="AK127" s="814" t="s">
        <v>445</v>
      </c>
      <c r="AL127" s="812"/>
      <c r="AM127" s="812"/>
      <c r="AN127" s="812"/>
      <c r="AO127" s="813"/>
      <c r="AP127" s="856" t="s">
        <v>456</v>
      </c>
      <c r="AQ127" s="857"/>
      <c r="AR127" s="857"/>
      <c r="AS127" s="857"/>
      <c r="AT127" s="858"/>
      <c r="AU127" s="223"/>
      <c r="AV127" s="223"/>
      <c r="AW127" s="223"/>
      <c r="AX127" s="873" t="s">
        <v>495</v>
      </c>
      <c r="AY127" s="844"/>
      <c r="AZ127" s="844"/>
      <c r="BA127" s="844"/>
      <c r="BB127" s="844"/>
      <c r="BC127" s="844"/>
      <c r="BD127" s="844"/>
      <c r="BE127" s="845"/>
      <c r="BF127" s="843" t="s">
        <v>496</v>
      </c>
      <c r="BG127" s="844"/>
      <c r="BH127" s="844"/>
      <c r="BI127" s="844"/>
      <c r="BJ127" s="844"/>
      <c r="BK127" s="844"/>
      <c r="BL127" s="845"/>
      <c r="BM127" s="843" t="s">
        <v>497</v>
      </c>
      <c r="BN127" s="844"/>
      <c r="BO127" s="844"/>
      <c r="BP127" s="844"/>
      <c r="BQ127" s="844"/>
      <c r="BR127" s="844"/>
      <c r="BS127" s="845"/>
      <c r="BT127" s="843" t="s">
        <v>498</v>
      </c>
      <c r="BU127" s="844"/>
      <c r="BV127" s="844"/>
      <c r="BW127" s="844"/>
      <c r="BX127" s="844"/>
      <c r="BY127" s="844"/>
      <c r="BZ127" s="846"/>
      <c r="CA127" s="223"/>
      <c r="CB127" s="223"/>
      <c r="CC127" s="223"/>
      <c r="CD127" s="246"/>
      <c r="CE127" s="246"/>
      <c r="CF127" s="246"/>
      <c r="CG127" s="223"/>
      <c r="CH127" s="223"/>
      <c r="CI127" s="223"/>
      <c r="CJ127" s="245"/>
      <c r="CK127" s="886"/>
      <c r="CL127" s="887"/>
      <c r="CM127" s="887"/>
      <c r="CN127" s="887"/>
      <c r="CO127" s="888"/>
      <c r="CP127" s="847" t="s">
        <v>499</v>
      </c>
      <c r="CQ127" s="784"/>
      <c r="CR127" s="784"/>
      <c r="CS127" s="784"/>
      <c r="CT127" s="784"/>
      <c r="CU127" s="784"/>
      <c r="CV127" s="784"/>
      <c r="CW127" s="784"/>
      <c r="CX127" s="784"/>
      <c r="CY127" s="784"/>
      <c r="CZ127" s="784"/>
      <c r="DA127" s="784"/>
      <c r="DB127" s="784"/>
      <c r="DC127" s="784"/>
      <c r="DD127" s="784"/>
      <c r="DE127" s="784"/>
      <c r="DF127" s="785"/>
      <c r="DG127" s="848" t="s">
        <v>456</v>
      </c>
      <c r="DH127" s="849"/>
      <c r="DI127" s="849"/>
      <c r="DJ127" s="849"/>
      <c r="DK127" s="849"/>
      <c r="DL127" s="849" t="s">
        <v>445</v>
      </c>
      <c r="DM127" s="849"/>
      <c r="DN127" s="849"/>
      <c r="DO127" s="849"/>
      <c r="DP127" s="849"/>
      <c r="DQ127" s="849" t="s">
        <v>475</v>
      </c>
      <c r="DR127" s="849"/>
      <c r="DS127" s="849"/>
      <c r="DT127" s="849"/>
      <c r="DU127" s="849"/>
      <c r="DV127" s="826" t="s">
        <v>456</v>
      </c>
      <c r="DW127" s="826"/>
      <c r="DX127" s="826"/>
      <c r="DY127" s="826"/>
      <c r="DZ127" s="827"/>
    </row>
    <row r="128" spans="1:130" s="221" customFormat="1" ht="26.25" customHeight="1" thickBot="1" x14ac:dyDescent="0.2">
      <c r="A128" s="828" t="s">
        <v>500</v>
      </c>
      <c r="B128" s="829"/>
      <c r="C128" s="829"/>
      <c r="D128" s="829"/>
      <c r="E128" s="829"/>
      <c r="F128" s="829"/>
      <c r="G128" s="829"/>
      <c r="H128" s="829"/>
      <c r="I128" s="829"/>
      <c r="J128" s="829"/>
      <c r="K128" s="829"/>
      <c r="L128" s="829"/>
      <c r="M128" s="829"/>
      <c r="N128" s="829"/>
      <c r="O128" s="829"/>
      <c r="P128" s="829"/>
      <c r="Q128" s="829"/>
      <c r="R128" s="829"/>
      <c r="S128" s="829"/>
      <c r="T128" s="829"/>
      <c r="U128" s="829"/>
      <c r="V128" s="829"/>
      <c r="W128" s="830" t="s">
        <v>501</v>
      </c>
      <c r="X128" s="830"/>
      <c r="Y128" s="830"/>
      <c r="Z128" s="831"/>
      <c r="AA128" s="832">
        <v>993848</v>
      </c>
      <c r="AB128" s="833"/>
      <c r="AC128" s="833"/>
      <c r="AD128" s="833"/>
      <c r="AE128" s="834"/>
      <c r="AF128" s="835">
        <v>808474</v>
      </c>
      <c r="AG128" s="833"/>
      <c r="AH128" s="833"/>
      <c r="AI128" s="833"/>
      <c r="AJ128" s="834"/>
      <c r="AK128" s="835">
        <v>608189</v>
      </c>
      <c r="AL128" s="833"/>
      <c r="AM128" s="833"/>
      <c r="AN128" s="833"/>
      <c r="AO128" s="834"/>
      <c r="AP128" s="836"/>
      <c r="AQ128" s="837"/>
      <c r="AR128" s="837"/>
      <c r="AS128" s="837"/>
      <c r="AT128" s="838"/>
      <c r="AU128" s="223"/>
      <c r="AV128" s="223"/>
      <c r="AW128" s="223"/>
      <c r="AX128" s="839" t="s">
        <v>502</v>
      </c>
      <c r="AY128" s="840"/>
      <c r="AZ128" s="840"/>
      <c r="BA128" s="840"/>
      <c r="BB128" s="840"/>
      <c r="BC128" s="840"/>
      <c r="BD128" s="840"/>
      <c r="BE128" s="841"/>
      <c r="BF128" s="818" t="s">
        <v>129</v>
      </c>
      <c r="BG128" s="819"/>
      <c r="BH128" s="819"/>
      <c r="BI128" s="819"/>
      <c r="BJ128" s="819"/>
      <c r="BK128" s="819"/>
      <c r="BL128" s="842"/>
      <c r="BM128" s="818">
        <v>11.41</v>
      </c>
      <c r="BN128" s="819"/>
      <c r="BO128" s="819"/>
      <c r="BP128" s="819"/>
      <c r="BQ128" s="819"/>
      <c r="BR128" s="819"/>
      <c r="BS128" s="842"/>
      <c r="BT128" s="818">
        <v>20</v>
      </c>
      <c r="BU128" s="819"/>
      <c r="BV128" s="819"/>
      <c r="BW128" s="819"/>
      <c r="BX128" s="819"/>
      <c r="BY128" s="819"/>
      <c r="BZ128" s="820"/>
      <c r="CA128" s="246"/>
      <c r="CB128" s="246"/>
      <c r="CC128" s="246"/>
      <c r="CD128" s="246"/>
      <c r="CE128" s="246"/>
      <c r="CF128" s="246"/>
      <c r="CG128" s="223"/>
      <c r="CH128" s="223"/>
      <c r="CI128" s="223"/>
      <c r="CJ128" s="245"/>
      <c r="CK128" s="889"/>
      <c r="CL128" s="890"/>
      <c r="CM128" s="890"/>
      <c r="CN128" s="890"/>
      <c r="CO128" s="891"/>
      <c r="CP128" s="821" t="s">
        <v>503</v>
      </c>
      <c r="CQ128" s="762"/>
      <c r="CR128" s="762"/>
      <c r="CS128" s="762"/>
      <c r="CT128" s="762"/>
      <c r="CU128" s="762"/>
      <c r="CV128" s="762"/>
      <c r="CW128" s="762"/>
      <c r="CX128" s="762"/>
      <c r="CY128" s="762"/>
      <c r="CZ128" s="762"/>
      <c r="DA128" s="762"/>
      <c r="DB128" s="762"/>
      <c r="DC128" s="762"/>
      <c r="DD128" s="762"/>
      <c r="DE128" s="762"/>
      <c r="DF128" s="763"/>
      <c r="DG128" s="822" t="s">
        <v>129</v>
      </c>
      <c r="DH128" s="823"/>
      <c r="DI128" s="823"/>
      <c r="DJ128" s="823"/>
      <c r="DK128" s="823"/>
      <c r="DL128" s="823" t="s">
        <v>504</v>
      </c>
      <c r="DM128" s="823"/>
      <c r="DN128" s="823"/>
      <c r="DO128" s="823"/>
      <c r="DP128" s="823"/>
      <c r="DQ128" s="823" t="s">
        <v>129</v>
      </c>
      <c r="DR128" s="823"/>
      <c r="DS128" s="823"/>
      <c r="DT128" s="823"/>
      <c r="DU128" s="823"/>
      <c r="DV128" s="824" t="s">
        <v>399</v>
      </c>
      <c r="DW128" s="824"/>
      <c r="DX128" s="824"/>
      <c r="DY128" s="824"/>
      <c r="DZ128" s="825"/>
    </row>
    <row r="129" spans="1:131" s="221" customFormat="1" ht="26.25" customHeight="1" x14ac:dyDescent="0.15">
      <c r="A129" s="806" t="s">
        <v>108</v>
      </c>
      <c r="B129" s="807"/>
      <c r="C129" s="807"/>
      <c r="D129" s="807"/>
      <c r="E129" s="807"/>
      <c r="F129" s="807"/>
      <c r="G129" s="807"/>
      <c r="H129" s="807"/>
      <c r="I129" s="807"/>
      <c r="J129" s="807"/>
      <c r="K129" s="807"/>
      <c r="L129" s="807"/>
      <c r="M129" s="807"/>
      <c r="N129" s="807"/>
      <c r="O129" s="807"/>
      <c r="P129" s="807"/>
      <c r="Q129" s="807"/>
      <c r="R129" s="807"/>
      <c r="S129" s="807"/>
      <c r="T129" s="807"/>
      <c r="U129" s="807"/>
      <c r="V129" s="807"/>
      <c r="W129" s="808" t="s">
        <v>505</v>
      </c>
      <c r="X129" s="809"/>
      <c r="Y129" s="809"/>
      <c r="Z129" s="810"/>
      <c r="AA129" s="811">
        <v>38730287</v>
      </c>
      <c r="AB129" s="812"/>
      <c r="AC129" s="812"/>
      <c r="AD129" s="812"/>
      <c r="AE129" s="813"/>
      <c r="AF129" s="814">
        <v>39829725</v>
      </c>
      <c r="AG129" s="812"/>
      <c r="AH129" s="812"/>
      <c r="AI129" s="812"/>
      <c r="AJ129" s="813"/>
      <c r="AK129" s="814">
        <v>42014740</v>
      </c>
      <c r="AL129" s="812"/>
      <c r="AM129" s="812"/>
      <c r="AN129" s="812"/>
      <c r="AO129" s="813"/>
      <c r="AP129" s="815"/>
      <c r="AQ129" s="816"/>
      <c r="AR129" s="816"/>
      <c r="AS129" s="816"/>
      <c r="AT129" s="817"/>
      <c r="AU129" s="224"/>
      <c r="AV129" s="224"/>
      <c r="AW129" s="224"/>
      <c r="AX129" s="783" t="s">
        <v>506</v>
      </c>
      <c r="AY129" s="784"/>
      <c r="AZ129" s="784"/>
      <c r="BA129" s="784"/>
      <c r="BB129" s="784"/>
      <c r="BC129" s="784"/>
      <c r="BD129" s="784"/>
      <c r="BE129" s="785"/>
      <c r="BF129" s="802" t="s">
        <v>129</v>
      </c>
      <c r="BG129" s="803"/>
      <c r="BH129" s="803"/>
      <c r="BI129" s="803"/>
      <c r="BJ129" s="803"/>
      <c r="BK129" s="803"/>
      <c r="BL129" s="804"/>
      <c r="BM129" s="802">
        <v>16.41</v>
      </c>
      <c r="BN129" s="803"/>
      <c r="BO129" s="803"/>
      <c r="BP129" s="803"/>
      <c r="BQ129" s="803"/>
      <c r="BR129" s="803"/>
      <c r="BS129" s="804"/>
      <c r="BT129" s="802">
        <v>30</v>
      </c>
      <c r="BU129" s="803"/>
      <c r="BV129" s="803"/>
      <c r="BW129" s="803"/>
      <c r="BX129" s="803"/>
      <c r="BY129" s="803"/>
      <c r="BZ129" s="805"/>
      <c r="CA129" s="247"/>
      <c r="CB129" s="247"/>
      <c r="CC129" s="247"/>
      <c r="CD129" s="247"/>
      <c r="CE129" s="247"/>
      <c r="CF129" s="247"/>
      <c r="CG129" s="247"/>
      <c r="CH129" s="247"/>
      <c r="CI129" s="247"/>
      <c r="CJ129" s="247"/>
      <c r="CK129" s="247"/>
      <c r="CL129" s="247"/>
      <c r="CM129" s="247"/>
      <c r="CN129" s="247"/>
      <c r="CO129" s="247"/>
      <c r="CP129" s="247"/>
      <c r="CQ129" s="247"/>
      <c r="CR129" s="247"/>
      <c r="CS129" s="247"/>
      <c r="CT129" s="247"/>
      <c r="CU129" s="247"/>
      <c r="CV129" s="247"/>
      <c r="CW129" s="247"/>
      <c r="CX129" s="247"/>
      <c r="CY129" s="247"/>
      <c r="CZ129" s="247"/>
      <c r="DA129" s="247"/>
      <c r="DB129" s="247"/>
      <c r="DC129" s="247"/>
      <c r="DD129" s="247"/>
      <c r="DE129" s="247"/>
      <c r="DF129" s="247"/>
      <c r="DG129" s="247"/>
      <c r="DH129" s="247"/>
      <c r="DI129" s="247"/>
      <c r="DJ129" s="247"/>
      <c r="DK129" s="247"/>
      <c r="DL129" s="247"/>
      <c r="DM129" s="247"/>
      <c r="DN129" s="247"/>
      <c r="DO129" s="247"/>
      <c r="DP129" s="224"/>
      <c r="DQ129" s="224"/>
      <c r="DR129" s="224"/>
      <c r="DS129" s="224"/>
      <c r="DT129" s="224"/>
      <c r="DU129" s="224"/>
      <c r="DV129" s="224"/>
      <c r="DW129" s="224"/>
      <c r="DX129" s="224"/>
      <c r="DY129" s="224"/>
      <c r="DZ129" s="224"/>
    </row>
    <row r="130" spans="1:131" s="221" customFormat="1" ht="26.25" customHeight="1" x14ac:dyDescent="0.15">
      <c r="A130" s="806" t="s">
        <v>507</v>
      </c>
      <c r="B130" s="807"/>
      <c r="C130" s="807"/>
      <c r="D130" s="807"/>
      <c r="E130" s="807"/>
      <c r="F130" s="807"/>
      <c r="G130" s="807"/>
      <c r="H130" s="807"/>
      <c r="I130" s="807"/>
      <c r="J130" s="807"/>
      <c r="K130" s="807"/>
      <c r="L130" s="807"/>
      <c r="M130" s="807"/>
      <c r="N130" s="807"/>
      <c r="O130" s="807"/>
      <c r="P130" s="807"/>
      <c r="Q130" s="807"/>
      <c r="R130" s="807"/>
      <c r="S130" s="807"/>
      <c r="T130" s="807"/>
      <c r="U130" s="807"/>
      <c r="V130" s="807"/>
      <c r="W130" s="808" t="s">
        <v>508</v>
      </c>
      <c r="X130" s="809"/>
      <c r="Y130" s="809"/>
      <c r="Z130" s="810"/>
      <c r="AA130" s="811">
        <v>3904212</v>
      </c>
      <c r="AB130" s="812"/>
      <c r="AC130" s="812"/>
      <c r="AD130" s="812"/>
      <c r="AE130" s="813"/>
      <c r="AF130" s="814">
        <v>3624838</v>
      </c>
      <c r="AG130" s="812"/>
      <c r="AH130" s="812"/>
      <c r="AI130" s="812"/>
      <c r="AJ130" s="813"/>
      <c r="AK130" s="814">
        <v>3272104</v>
      </c>
      <c r="AL130" s="812"/>
      <c r="AM130" s="812"/>
      <c r="AN130" s="812"/>
      <c r="AO130" s="813"/>
      <c r="AP130" s="815"/>
      <c r="AQ130" s="816"/>
      <c r="AR130" s="816"/>
      <c r="AS130" s="816"/>
      <c r="AT130" s="817"/>
      <c r="AU130" s="224"/>
      <c r="AV130" s="224"/>
      <c r="AW130" s="224"/>
      <c r="AX130" s="783" t="s">
        <v>509</v>
      </c>
      <c r="AY130" s="784"/>
      <c r="AZ130" s="784"/>
      <c r="BA130" s="784"/>
      <c r="BB130" s="784"/>
      <c r="BC130" s="784"/>
      <c r="BD130" s="784"/>
      <c r="BE130" s="785"/>
      <c r="BF130" s="786">
        <v>2.2999999999999998</v>
      </c>
      <c r="BG130" s="787"/>
      <c r="BH130" s="787"/>
      <c r="BI130" s="787"/>
      <c r="BJ130" s="787"/>
      <c r="BK130" s="787"/>
      <c r="BL130" s="788"/>
      <c r="BM130" s="786">
        <v>25</v>
      </c>
      <c r="BN130" s="787"/>
      <c r="BO130" s="787"/>
      <c r="BP130" s="787"/>
      <c r="BQ130" s="787"/>
      <c r="BR130" s="787"/>
      <c r="BS130" s="788"/>
      <c r="BT130" s="786">
        <v>35</v>
      </c>
      <c r="BU130" s="787"/>
      <c r="BV130" s="787"/>
      <c r="BW130" s="787"/>
      <c r="BX130" s="787"/>
      <c r="BY130" s="787"/>
      <c r="BZ130" s="789"/>
      <c r="CA130" s="247"/>
      <c r="CB130" s="247"/>
      <c r="CC130" s="247"/>
      <c r="CD130" s="247"/>
      <c r="CE130" s="247"/>
      <c r="CF130" s="247"/>
      <c r="CG130" s="247"/>
      <c r="CH130" s="247"/>
      <c r="CI130" s="247"/>
      <c r="CJ130" s="247"/>
      <c r="CK130" s="247"/>
      <c r="CL130" s="247"/>
      <c r="CM130" s="247"/>
      <c r="CN130" s="247"/>
      <c r="CO130" s="247"/>
      <c r="CP130" s="247"/>
      <c r="CQ130" s="247"/>
      <c r="CR130" s="247"/>
      <c r="CS130" s="247"/>
      <c r="CT130" s="247"/>
      <c r="CU130" s="247"/>
      <c r="CV130" s="247"/>
      <c r="CW130" s="247"/>
      <c r="CX130" s="247"/>
      <c r="CY130" s="247"/>
      <c r="CZ130" s="247"/>
      <c r="DA130" s="247"/>
      <c r="DB130" s="247"/>
      <c r="DC130" s="247"/>
      <c r="DD130" s="247"/>
      <c r="DE130" s="247"/>
      <c r="DF130" s="247"/>
      <c r="DG130" s="247"/>
      <c r="DH130" s="247"/>
      <c r="DI130" s="247"/>
      <c r="DJ130" s="247"/>
      <c r="DK130" s="247"/>
      <c r="DL130" s="247"/>
      <c r="DM130" s="247"/>
      <c r="DN130" s="247"/>
      <c r="DO130" s="247"/>
      <c r="DP130" s="224"/>
      <c r="DQ130" s="224"/>
      <c r="DR130" s="224"/>
      <c r="DS130" s="224"/>
      <c r="DT130" s="224"/>
      <c r="DU130" s="224"/>
      <c r="DV130" s="224"/>
      <c r="DW130" s="224"/>
      <c r="DX130" s="224"/>
      <c r="DY130" s="224"/>
      <c r="DZ130" s="224"/>
    </row>
    <row r="131" spans="1:131" s="221" customFormat="1" ht="26.25" customHeight="1" thickBot="1" x14ac:dyDescent="0.2">
      <c r="A131" s="790"/>
      <c r="B131" s="791"/>
      <c r="C131" s="791"/>
      <c r="D131" s="791"/>
      <c r="E131" s="791"/>
      <c r="F131" s="791"/>
      <c r="G131" s="791"/>
      <c r="H131" s="791"/>
      <c r="I131" s="791"/>
      <c r="J131" s="791"/>
      <c r="K131" s="791"/>
      <c r="L131" s="791"/>
      <c r="M131" s="791"/>
      <c r="N131" s="791"/>
      <c r="O131" s="791"/>
      <c r="P131" s="791"/>
      <c r="Q131" s="791"/>
      <c r="R131" s="791"/>
      <c r="S131" s="791"/>
      <c r="T131" s="791"/>
      <c r="U131" s="791"/>
      <c r="V131" s="791"/>
      <c r="W131" s="792" t="s">
        <v>510</v>
      </c>
      <c r="X131" s="793"/>
      <c r="Y131" s="793"/>
      <c r="Z131" s="794"/>
      <c r="AA131" s="795">
        <v>34826075</v>
      </c>
      <c r="AB131" s="796"/>
      <c r="AC131" s="796"/>
      <c r="AD131" s="796"/>
      <c r="AE131" s="797"/>
      <c r="AF131" s="798">
        <v>36204887</v>
      </c>
      <c r="AG131" s="796"/>
      <c r="AH131" s="796"/>
      <c r="AI131" s="796"/>
      <c r="AJ131" s="797"/>
      <c r="AK131" s="798">
        <v>38742636</v>
      </c>
      <c r="AL131" s="796"/>
      <c r="AM131" s="796"/>
      <c r="AN131" s="796"/>
      <c r="AO131" s="797"/>
      <c r="AP131" s="799"/>
      <c r="AQ131" s="800"/>
      <c r="AR131" s="800"/>
      <c r="AS131" s="800"/>
      <c r="AT131" s="801"/>
      <c r="AU131" s="224"/>
      <c r="AV131" s="224"/>
      <c r="AW131" s="224"/>
      <c r="AX131" s="761" t="s">
        <v>511</v>
      </c>
      <c r="AY131" s="762"/>
      <c r="AZ131" s="762"/>
      <c r="BA131" s="762"/>
      <c r="BB131" s="762"/>
      <c r="BC131" s="762"/>
      <c r="BD131" s="762"/>
      <c r="BE131" s="763"/>
      <c r="BF131" s="764">
        <v>8.6</v>
      </c>
      <c r="BG131" s="765"/>
      <c r="BH131" s="765"/>
      <c r="BI131" s="765"/>
      <c r="BJ131" s="765"/>
      <c r="BK131" s="765"/>
      <c r="BL131" s="766"/>
      <c r="BM131" s="764">
        <v>350</v>
      </c>
      <c r="BN131" s="765"/>
      <c r="BO131" s="765"/>
      <c r="BP131" s="765"/>
      <c r="BQ131" s="765"/>
      <c r="BR131" s="765"/>
      <c r="BS131" s="766"/>
      <c r="BT131" s="767"/>
      <c r="BU131" s="768"/>
      <c r="BV131" s="768"/>
      <c r="BW131" s="768"/>
      <c r="BX131" s="768"/>
      <c r="BY131" s="768"/>
      <c r="BZ131" s="769"/>
      <c r="CA131" s="247"/>
      <c r="CB131" s="247"/>
      <c r="CC131" s="247"/>
      <c r="CD131" s="247"/>
      <c r="CE131" s="247"/>
      <c r="CF131" s="247"/>
      <c r="CG131" s="247"/>
      <c r="CH131" s="247"/>
      <c r="CI131" s="247"/>
      <c r="CJ131" s="247"/>
      <c r="CK131" s="247"/>
      <c r="CL131" s="247"/>
      <c r="CM131" s="247"/>
      <c r="CN131" s="247"/>
      <c r="CO131" s="247"/>
      <c r="CP131" s="247"/>
      <c r="CQ131" s="247"/>
      <c r="CR131" s="247"/>
      <c r="CS131" s="247"/>
      <c r="CT131" s="247"/>
      <c r="CU131" s="247"/>
      <c r="CV131" s="247"/>
      <c r="CW131" s="247"/>
      <c r="CX131" s="247"/>
      <c r="CY131" s="247"/>
      <c r="CZ131" s="247"/>
      <c r="DA131" s="247"/>
      <c r="DB131" s="247"/>
      <c r="DC131" s="247"/>
      <c r="DD131" s="247"/>
      <c r="DE131" s="247"/>
      <c r="DF131" s="247"/>
      <c r="DG131" s="247"/>
      <c r="DH131" s="247"/>
      <c r="DI131" s="247"/>
      <c r="DJ131" s="247"/>
      <c r="DK131" s="247"/>
      <c r="DL131" s="247"/>
      <c r="DM131" s="247"/>
      <c r="DN131" s="247"/>
      <c r="DO131" s="247"/>
      <c r="DP131" s="224"/>
      <c r="DQ131" s="224"/>
      <c r="DR131" s="224"/>
      <c r="DS131" s="224"/>
      <c r="DT131" s="224"/>
      <c r="DU131" s="224"/>
      <c r="DV131" s="224"/>
      <c r="DW131" s="224"/>
      <c r="DX131" s="224"/>
      <c r="DY131" s="224"/>
      <c r="DZ131" s="224"/>
    </row>
    <row r="132" spans="1:131" s="221" customFormat="1" ht="26.25" customHeight="1" x14ac:dyDescent="0.15">
      <c r="A132" s="770" t="s">
        <v>512</v>
      </c>
      <c r="B132" s="771"/>
      <c r="C132" s="771"/>
      <c r="D132" s="771"/>
      <c r="E132" s="771"/>
      <c r="F132" s="771"/>
      <c r="G132" s="771"/>
      <c r="H132" s="771"/>
      <c r="I132" s="771"/>
      <c r="J132" s="771"/>
      <c r="K132" s="771"/>
      <c r="L132" s="771"/>
      <c r="M132" s="771"/>
      <c r="N132" s="771"/>
      <c r="O132" s="771"/>
      <c r="P132" s="771"/>
      <c r="Q132" s="771"/>
      <c r="R132" s="771"/>
      <c r="S132" s="771"/>
      <c r="T132" s="771"/>
      <c r="U132" s="771"/>
      <c r="V132" s="774" t="s">
        <v>513</v>
      </c>
      <c r="W132" s="774"/>
      <c r="X132" s="774"/>
      <c r="Y132" s="774"/>
      <c r="Z132" s="775"/>
      <c r="AA132" s="776">
        <v>2.4027743579999998</v>
      </c>
      <c r="AB132" s="777"/>
      <c r="AC132" s="777"/>
      <c r="AD132" s="777"/>
      <c r="AE132" s="778"/>
      <c r="AF132" s="779">
        <v>2.2195456650000001</v>
      </c>
      <c r="AG132" s="777"/>
      <c r="AH132" s="777"/>
      <c r="AI132" s="777"/>
      <c r="AJ132" s="778"/>
      <c r="AK132" s="779">
        <v>2.4883644980000001</v>
      </c>
      <c r="AL132" s="777"/>
      <c r="AM132" s="777"/>
      <c r="AN132" s="777"/>
      <c r="AO132" s="778"/>
      <c r="AP132" s="780"/>
      <c r="AQ132" s="781"/>
      <c r="AR132" s="781"/>
      <c r="AS132" s="781"/>
      <c r="AT132" s="782"/>
      <c r="AU132" s="248"/>
      <c r="AV132" s="224"/>
      <c r="AW132" s="224"/>
      <c r="AX132" s="224"/>
      <c r="AY132" s="224"/>
      <c r="AZ132" s="224"/>
      <c r="BA132" s="224"/>
      <c r="BB132" s="224"/>
      <c r="BC132" s="224"/>
      <c r="BD132" s="224"/>
      <c r="BE132" s="224"/>
      <c r="BF132" s="224"/>
      <c r="BG132" s="224"/>
      <c r="BH132" s="224"/>
      <c r="BI132" s="224"/>
      <c r="BJ132" s="224"/>
      <c r="BK132" s="224"/>
      <c r="BL132" s="224"/>
      <c r="BM132" s="224"/>
      <c r="BN132" s="224"/>
      <c r="BO132" s="224"/>
      <c r="BP132" s="224"/>
      <c r="BQ132" s="224"/>
      <c r="BR132" s="224"/>
      <c r="BS132" s="225"/>
      <c r="BT132" s="224"/>
      <c r="BU132" s="224"/>
      <c r="BV132" s="224"/>
      <c r="BW132" s="224"/>
      <c r="BX132" s="224"/>
      <c r="BY132" s="224"/>
      <c r="BZ132" s="224"/>
      <c r="CA132" s="247"/>
      <c r="CB132" s="247"/>
      <c r="CC132" s="247"/>
      <c r="CD132" s="247"/>
      <c r="CE132" s="247"/>
      <c r="CF132" s="247"/>
      <c r="CG132" s="247"/>
      <c r="CH132" s="247"/>
      <c r="CI132" s="247"/>
      <c r="CJ132" s="247"/>
      <c r="CK132" s="247"/>
      <c r="CL132" s="247"/>
      <c r="CM132" s="247"/>
      <c r="CN132" s="247"/>
      <c r="CO132" s="247"/>
      <c r="CP132" s="247"/>
      <c r="CQ132" s="247"/>
      <c r="CR132" s="247"/>
      <c r="CS132" s="247"/>
      <c r="CT132" s="247"/>
      <c r="CU132" s="247"/>
      <c r="CV132" s="247"/>
      <c r="CW132" s="247"/>
      <c r="CX132" s="247"/>
      <c r="CY132" s="247"/>
      <c r="CZ132" s="247"/>
      <c r="DA132" s="247"/>
      <c r="DB132" s="247"/>
      <c r="DC132" s="247"/>
      <c r="DD132" s="247"/>
      <c r="DE132" s="247"/>
      <c r="DF132" s="247"/>
      <c r="DG132" s="247"/>
      <c r="DH132" s="247"/>
      <c r="DI132" s="247"/>
      <c r="DJ132" s="247"/>
      <c r="DK132" s="247"/>
      <c r="DL132" s="247"/>
      <c r="DM132" s="247"/>
      <c r="DN132" s="247"/>
      <c r="DO132" s="247"/>
      <c r="DP132" s="224"/>
      <c r="DQ132" s="224"/>
      <c r="DR132" s="224"/>
      <c r="DS132" s="224"/>
      <c r="DT132" s="224"/>
      <c r="DU132" s="224"/>
      <c r="DV132" s="224"/>
      <c r="DW132" s="224"/>
      <c r="DX132" s="224"/>
      <c r="DY132" s="224"/>
      <c r="DZ132" s="224"/>
    </row>
    <row r="133" spans="1:131" s="221" customFormat="1" ht="26.25" customHeight="1" thickBot="1" x14ac:dyDescent="0.2">
      <c r="A133" s="772"/>
      <c r="B133" s="773"/>
      <c r="C133" s="773"/>
      <c r="D133" s="773"/>
      <c r="E133" s="773"/>
      <c r="F133" s="773"/>
      <c r="G133" s="773"/>
      <c r="H133" s="773"/>
      <c r="I133" s="773"/>
      <c r="J133" s="773"/>
      <c r="K133" s="773"/>
      <c r="L133" s="773"/>
      <c r="M133" s="773"/>
      <c r="N133" s="773"/>
      <c r="O133" s="773"/>
      <c r="P133" s="773"/>
      <c r="Q133" s="773"/>
      <c r="R133" s="773"/>
      <c r="S133" s="773"/>
      <c r="T133" s="773"/>
      <c r="U133" s="773"/>
      <c r="V133" s="753" t="s">
        <v>514</v>
      </c>
      <c r="W133" s="753"/>
      <c r="X133" s="753"/>
      <c r="Y133" s="753"/>
      <c r="Z133" s="754"/>
      <c r="AA133" s="755">
        <v>1.7</v>
      </c>
      <c r="AB133" s="756"/>
      <c r="AC133" s="756"/>
      <c r="AD133" s="756"/>
      <c r="AE133" s="757"/>
      <c r="AF133" s="755">
        <v>2.1</v>
      </c>
      <c r="AG133" s="756"/>
      <c r="AH133" s="756"/>
      <c r="AI133" s="756"/>
      <c r="AJ133" s="757"/>
      <c r="AK133" s="755">
        <v>2.2999999999999998</v>
      </c>
      <c r="AL133" s="756"/>
      <c r="AM133" s="756"/>
      <c r="AN133" s="756"/>
      <c r="AO133" s="757"/>
      <c r="AP133" s="758"/>
      <c r="AQ133" s="759"/>
      <c r="AR133" s="759"/>
      <c r="AS133" s="759"/>
      <c r="AT133" s="760"/>
      <c r="AU133" s="224"/>
      <c r="AV133" s="224"/>
      <c r="AW133" s="224"/>
      <c r="AX133" s="224"/>
      <c r="AY133" s="224"/>
      <c r="AZ133" s="224"/>
      <c r="BA133" s="224"/>
      <c r="BB133" s="224"/>
      <c r="BC133" s="224"/>
      <c r="BD133" s="224"/>
      <c r="BE133" s="224"/>
      <c r="BF133" s="224"/>
      <c r="BG133" s="224"/>
      <c r="BH133" s="224"/>
      <c r="BI133" s="224"/>
      <c r="BJ133" s="224"/>
      <c r="BK133" s="224"/>
      <c r="BL133" s="224"/>
      <c r="BM133" s="224"/>
      <c r="BN133" s="247"/>
      <c r="BO133" s="247"/>
      <c r="BP133" s="247"/>
      <c r="BQ133" s="247"/>
      <c r="BR133" s="247"/>
      <c r="BS133" s="247"/>
      <c r="BT133" s="247"/>
      <c r="BU133" s="247"/>
      <c r="BV133" s="247"/>
      <c r="BW133" s="247"/>
      <c r="BX133" s="247"/>
      <c r="BY133" s="247"/>
      <c r="BZ133" s="247"/>
      <c r="CA133" s="247"/>
      <c r="CB133" s="247"/>
      <c r="CC133" s="247"/>
      <c r="CD133" s="247"/>
      <c r="CE133" s="247"/>
      <c r="CF133" s="247"/>
      <c r="CG133" s="247"/>
      <c r="CH133" s="247"/>
      <c r="CI133" s="247"/>
      <c r="CJ133" s="247"/>
      <c r="CK133" s="247"/>
      <c r="CL133" s="247"/>
      <c r="CM133" s="247"/>
      <c r="CN133" s="247"/>
      <c r="CO133" s="247"/>
      <c r="CP133" s="247"/>
      <c r="CQ133" s="247"/>
      <c r="CR133" s="247"/>
      <c r="CS133" s="247"/>
      <c r="CT133" s="247"/>
      <c r="CU133" s="247"/>
      <c r="CV133" s="247"/>
      <c r="CW133" s="247"/>
      <c r="CX133" s="247"/>
      <c r="CY133" s="247"/>
      <c r="CZ133" s="247"/>
      <c r="DA133" s="247"/>
      <c r="DB133" s="247"/>
      <c r="DC133" s="247"/>
      <c r="DD133" s="247"/>
      <c r="DE133" s="247"/>
      <c r="DF133" s="247"/>
      <c r="DG133" s="247"/>
      <c r="DH133" s="247"/>
      <c r="DI133" s="247"/>
      <c r="DJ133" s="247"/>
      <c r="DK133" s="247"/>
      <c r="DL133" s="247"/>
      <c r="DM133" s="247"/>
      <c r="DN133" s="247"/>
      <c r="DO133" s="247"/>
      <c r="DP133" s="224"/>
      <c r="DQ133" s="224"/>
      <c r="DR133" s="224"/>
      <c r="DS133" s="224"/>
      <c r="DT133" s="224"/>
      <c r="DU133" s="224"/>
      <c r="DV133" s="224"/>
      <c r="DW133" s="224"/>
      <c r="DX133" s="224"/>
      <c r="DY133" s="224"/>
      <c r="DZ133" s="224"/>
    </row>
    <row r="134" spans="1:131" ht="11.25" customHeight="1" x14ac:dyDescent="0.15">
      <c r="A134" s="249"/>
      <c r="B134" s="249"/>
      <c r="C134" s="249"/>
      <c r="D134" s="249"/>
      <c r="E134" s="249"/>
      <c r="F134" s="249"/>
      <c r="G134" s="249"/>
      <c r="H134" s="249"/>
      <c r="I134" s="249"/>
      <c r="J134" s="249"/>
      <c r="K134" s="249"/>
      <c r="L134" s="249"/>
      <c r="M134" s="249"/>
      <c r="N134" s="249"/>
      <c r="O134" s="249"/>
      <c r="P134" s="249"/>
      <c r="Q134" s="249"/>
      <c r="R134" s="249"/>
      <c r="S134" s="249"/>
      <c r="T134" s="249"/>
      <c r="U134" s="249"/>
      <c r="V134" s="249"/>
      <c r="W134" s="249"/>
      <c r="X134" s="249"/>
      <c r="Y134" s="249"/>
      <c r="Z134" s="249"/>
      <c r="AA134" s="249"/>
      <c r="AB134" s="249"/>
      <c r="AC134" s="249"/>
      <c r="AD134" s="249"/>
      <c r="AE134" s="249"/>
      <c r="AF134" s="249"/>
      <c r="AG134" s="249"/>
      <c r="AH134" s="249"/>
      <c r="AI134" s="249"/>
      <c r="AJ134" s="249"/>
      <c r="AK134" s="249"/>
      <c r="AL134" s="249"/>
      <c r="AM134" s="249"/>
      <c r="AN134" s="249"/>
      <c r="AO134" s="249"/>
      <c r="AP134" s="249"/>
      <c r="AQ134" s="249"/>
      <c r="AR134" s="249"/>
      <c r="AS134" s="249"/>
      <c r="AT134" s="249"/>
      <c r="AU134" s="224"/>
      <c r="AV134" s="224"/>
      <c r="AW134" s="224"/>
      <c r="AX134" s="224"/>
      <c r="AY134" s="224"/>
      <c r="AZ134" s="224"/>
      <c r="BA134" s="224"/>
      <c r="BB134" s="224"/>
      <c r="BC134" s="224"/>
      <c r="BD134" s="224"/>
      <c r="BE134" s="224"/>
      <c r="BF134" s="224"/>
      <c r="BG134" s="224"/>
      <c r="BH134" s="224"/>
      <c r="BI134" s="224"/>
      <c r="BJ134" s="224"/>
      <c r="BK134" s="224"/>
      <c r="BL134" s="224"/>
      <c r="BM134" s="224"/>
      <c r="BN134" s="247"/>
      <c r="BO134" s="247"/>
      <c r="BP134" s="247"/>
      <c r="BQ134" s="247"/>
      <c r="BR134" s="247"/>
      <c r="BS134" s="247"/>
      <c r="BT134" s="247"/>
      <c r="BU134" s="247"/>
      <c r="BV134" s="247"/>
      <c r="BW134" s="247"/>
      <c r="BX134" s="247"/>
      <c r="BY134" s="247"/>
      <c r="BZ134" s="247"/>
      <c r="CA134" s="247"/>
      <c r="CB134" s="247"/>
      <c r="CC134" s="247"/>
      <c r="CD134" s="247"/>
      <c r="CE134" s="247"/>
      <c r="CF134" s="247"/>
      <c r="CG134" s="247"/>
      <c r="CH134" s="247"/>
      <c r="CI134" s="247"/>
      <c r="CJ134" s="247"/>
      <c r="CK134" s="247"/>
      <c r="CL134" s="247"/>
      <c r="CM134" s="247"/>
      <c r="CN134" s="247"/>
      <c r="CO134" s="247"/>
      <c r="CP134" s="247"/>
      <c r="CQ134" s="247"/>
      <c r="CR134" s="247"/>
      <c r="CS134" s="247"/>
      <c r="CT134" s="247"/>
      <c r="CU134" s="247"/>
      <c r="CV134" s="247"/>
      <c r="CW134" s="247"/>
      <c r="CX134" s="247"/>
      <c r="CY134" s="247"/>
      <c r="CZ134" s="247"/>
      <c r="DA134" s="247"/>
      <c r="DB134" s="247"/>
      <c r="DC134" s="247"/>
      <c r="DD134" s="247"/>
      <c r="DE134" s="247"/>
      <c r="DF134" s="247"/>
      <c r="DG134" s="247"/>
      <c r="DH134" s="247"/>
      <c r="DI134" s="247"/>
      <c r="DJ134" s="247"/>
      <c r="DK134" s="247"/>
      <c r="DL134" s="247"/>
      <c r="DM134" s="247"/>
      <c r="DN134" s="247"/>
      <c r="DO134" s="247"/>
      <c r="DP134" s="224"/>
      <c r="DQ134" s="224"/>
      <c r="DR134" s="224"/>
      <c r="DS134" s="224"/>
      <c r="DT134" s="224"/>
      <c r="DU134" s="224"/>
      <c r="DV134" s="224"/>
      <c r="DW134" s="224"/>
      <c r="DX134" s="224"/>
      <c r="DY134" s="224"/>
      <c r="DZ134" s="224"/>
      <c r="EA134" s="221"/>
    </row>
    <row r="135" spans="1:131" ht="14.25" hidden="1" x14ac:dyDescent="0.15">
      <c r="AU135" s="249"/>
      <c r="AV135" s="249"/>
      <c r="AW135" s="249"/>
      <c r="AX135" s="249"/>
      <c r="AY135" s="249"/>
      <c r="AZ135" s="249"/>
      <c r="BA135" s="249"/>
      <c r="BB135" s="249"/>
      <c r="BC135" s="249"/>
      <c r="BD135" s="249"/>
      <c r="BE135" s="249"/>
      <c r="BF135" s="249"/>
      <c r="BG135" s="249"/>
      <c r="BH135" s="249"/>
      <c r="BI135" s="249"/>
      <c r="BJ135" s="249"/>
      <c r="BK135" s="249"/>
      <c r="BL135" s="249"/>
      <c r="BM135" s="249"/>
      <c r="BN135" s="249"/>
      <c r="BO135" s="249"/>
      <c r="BP135" s="249"/>
      <c r="BQ135" s="249"/>
      <c r="BR135" s="249"/>
      <c r="BS135" s="249"/>
      <c r="BT135" s="249"/>
      <c r="BU135" s="249"/>
      <c r="BV135" s="249"/>
      <c r="BW135" s="249"/>
      <c r="BX135" s="249"/>
      <c r="BY135" s="249"/>
      <c r="BZ135" s="249"/>
      <c r="CA135" s="249"/>
      <c r="CB135" s="249"/>
      <c r="CC135" s="249"/>
      <c r="CD135" s="249"/>
      <c r="CE135" s="249"/>
      <c r="CF135" s="249"/>
      <c r="CG135" s="249"/>
      <c r="CH135" s="249"/>
      <c r="CI135" s="249"/>
      <c r="CJ135" s="249"/>
      <c r="CK135" s="249"/>
      <c r="CL135" s="249"/>
      <c r="CM135" s="249"/>
      <c r="CN135" s="249"/>
      <c r="CO135" s="249"/>
      <c r="CP135" s="249"/>
      <c r="CQ135" s="249"/>
      <c r="CR135" s="249"/>
      <c r="CS135" s="249"/>
      <c r="CT135" s="249"/>
      <c r="CU135" s="249"/>
      <c r="CV135" s="249"/>
      <c r="CW135" s="249"/>
      <c r="CX135" s="249"/>
      <c r="CY135" s="249"/>
      <c r="CZ135" s="249"/>
      <c r="DA135" s="249"/>
      <c r="DB135" s="249"/>
      <c r="DC135" s="249"/>
      <c r="DD135" s="249"/>
      <c r="DE135" s="249"/>
      <c r="DF135" s="249"/>
      <c r="DG135" s="249"/>
      <c r="DH135" s="249"/>
      <c r="DI135" s="249"/>
      <c r="DJ135" s="249"/>
      <c r="DK135" s="249"/>
      <c r="DL135" s="249"/>
      <c r="DM135" s="249"/>
      <c r="DN135" s="249"/>
      <c r="DO135" s="249"/>
      <c r="DP135" s="249"/>
      <c r="DQ135" s="249"/>
      <c r="DR135" s="249"/>
      <c r="DS135" s="249"/>
      <c r="DT135" s="249"/>
      <c r="DU135" s="249"/>
      <c r="DV135" s="249"/>
      <c r="DW135" s="249"/>
      <c r="DX135" s="249"/>
      <c r="DY135" s="249"/>
      <c r="DZ135" s="249"/>
    </row>
  </sheetData>
  <sheetProtection algorithmName="SHA-512" hashValue="yUeNXvAVN4ZRYK/EUjHOacaZ1lc+e5oar8jwCUx5REHqP8+aqgPkx3VxcBAf1PzsbWxYqvbbaUS92X9rXFlBpA==" saltValue="anDoze1r/Km+zDK13M/C2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51" customWidth="1"/>
    <col min="121" max="121" width="0" style="250" hidden="1" customWidth="1"/>
    <col min="122" max="16384" width="9" style="250" hidden="1"/>
  </cols>
  <sheetData>
    <row r="1" spans="1:120"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0"/>
    </row>
    <row r="17" spans="119:120" x14ac:dyDescent="0.15">
      <c r="DP17" s="250"/>
    </row>
    <row r="18" spans="119:120" x14ac:dyDescent="0.15"/>
    <row r="19" spans="119:120" x14ac:dyDescent="0.15"/>
    <row r="20" spans="119:120" x14ac:dyDescent="0.15">
      <c r="DO20" s="250"/>
      <c r="DP20" s="250"/>
    </row>
    <row r="21" spans="119:120" x14ac:dyDescent="0.15">
      <c r="DP21" s="250"/>
    </row>
    <row r="22" spans="119:120" x14ac:dyDescent="0.15"/>
    <row r="23" spans="119:120" x14ac:dyDescent="0.15">
      <c r="DO23" s="250"/>
      <c r="DP23" s="250"/>
    </row>
    <row r="24" spans="119:120" x14ac:dyDescent="0.15">
      <c r="DP24" s="250"/>
    </row>
    <row r="25" spans="119:120" x14ac:dyDescent="0.15">
      <c r="DP25" s="250"/>
    </row>
    <row r="26" spans="119:120" x14ac:dyDescent="0.15">
      <c r="DO26" s="250"/>
      <c r="DP26" s="250"/>
    </row>
    <row r="27" spans="119:120" x14ac:dyDescent="0.15"/>
    <row r="28" spans="119:120" x14ac:dyDescent="0.15">
      <c r="DO28" s="250"/>
      <c r="DP28" s="250"/>
    </row>
    <row r="29" spans="119:120" x14ac:dyDescent="0.15">
      <c r="DP29" s="250"/>
    </row>
    <row r="30" spans="119:120" x14ac:dyDescent="0.15"/>
    <row r="31" spans="119:120" x14ac:dyDescent="0.15">
      <c r="DO31" s="250"/>
      <c r="DP31" s="250"/>
    </row>
    <row r="32" spans="119:120" x14ac:dyDescent="0.15"/>
    <row r="33" spans="98:120" x14ac:dyDescent="0.15">
      <c r="DO33" s="250"/>
      <c r="DP33" s="250"/>
    </row>
    <row r="34" spans="98:120" x14ac:dyDescent="0.15">
      <c r="DM34" s="250"/>
    </row>
    <row r="35" spans="98:120" x14ac:dyDescent="0.15">
      <c r="CT35" s="250"/>
      <c r="CU35" s="250"/>
      <c r="CV35" s="250"/>
      <c r="CY35" s="250"/>
      <c r="CZ35" s="250"/>
      <c r="DA35" s="250"/>
      <c r="DD35" s="250"/>
      <c r="DE35" s="250"/>
      <c r="DF35" s="250"/>
      <c r="DI35" s="250"/>
      <c r="DJ35" s="250"/>
      <c r="DK35" s="250"/>
      <c r="DM35" s="250"/>
      <c r="DN35" s="250"/>
      <c r="DO35" s="250"/>
      <c r="DP35" s="250"/>
    </row>
    <row r="36" spans="98:120" x14ac:dyDescent="0.15"/>
    <row r="37" spans="98:120" x14ac:dyDescent="0.15">
      <c r="CW37" s="250"/>
      <c r="DB37" s="250"/>
      <c r="DG37" s="250"/>
      <c r="DL37" s="250"/>
      <c r="DP37" s="250"/>
    </row>
    <row r="38" spans="98:120" x14ac:dyDescent="0.15">
      <c r="CT38" s="250"/>
      <c r="CU38" s="250"/>
      <c r="CV38" s="250"/>
      <c r="CW38" s="250"/>
      <c r="CY38" s="250"/>
      <c r="CZ38" s="250"/>
      <c r="DA38" s="250"/>
      <c r="DB38" s="250"/>
      <c r="DD38" s="250"/>
      <c r="DE38" s="250"/>
      <c r="DF38" s="250"/>
      <c r="DG38" s="250"/>
      <c r="DI38" s="250"/>
      <c r="DJ38" s="250"/>
      <c r="DK38" s="250"/>
      <c r="DL38" s="250"/>
      <c r="DN38" s="250"/>
      <c r="DO38" s="250"/>
      <c r="DP38" s="25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0"/>
      <c r="DO49" s="250"/>
      <c r="DP49" s="25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0"/>
      <c r="CS63" s="250"/>
      <c r="CX63" s="250"/>
      <c r="DC63" s="250"/>
      <c r="DH63" s="250"/>
    </row>
    <row r="64" spans="22:120" x14ac:dyDescent="0.15">
      <c r="V64" s="250"/>
    </row>
    <row r="65" spans="15:120" x14ac:dyDescent="0.15">
      <c r="X65" s="250"/>
      <c r="Z65" s="250"/>
      <c r="AA65" s="250"/>
      <c r="AB65" s="250"/>
      <c r="AC65" s="250"/>
      <c r="AD65" s="250"/>
      <c r="AE65" s="250"/>
      <c r="AF65" s="250"/>
      <c r="AG65" s="250"/>
      <c r="AH65" s="250"/>
      <c r="AI65" s="250"/>
      <c r="AJ65" s="250"/>
      <c r="AK65" s="250"/>
      <c r="AL65" s="250"/>
      <c r="AM65" s="250"/>
      <c r="AN65" s="250"/>
      <c r="AO65" s="250"/>
      <c r="AP65" s="250"/>
      <c r="AQ65" s="250"/>
      <c r="AR65" s="250"/>
      <c r="AS65" s="250"/>
      <c r="AT65" s="250"/>
      <c r="AU65" s="250"/>
      <c r="AV65" s="250"/>
      <c r="AW65" s="250"/>
      <c r="AX65" s="250"/>
      <c r="AY65" s="250"/>
      <c r="AZ65" s="250"/>
      <c r="BA65" s="250"/>
      <c r="BB65" s="250"/>
      <c r="BC65" s="250"/>
      <c r="BD65" s="250"/>
      <c r="BE65" s="250"/>
      <c r="BF65" s="250"/>
      <c r="BG65" s="250"/>
      <c r="BH65" s="250"/>
      <c r="BI65" s="250"/>
      <c r="BJ65" s="250"/>
      <c r="BK65" s="250"/>
      <c r="BL65" s="250"/>
      <c r="BM65" s="250"/>
      <c r="BN65" s="250"/>
      <c r="BO65" s="250"/>
      <c r="BP65" s="250"/>
      <c r="BQ65" s="250"/>
      <c r="BR65" s="250"/>
      <c r="BS65" s="250"/>
      <c r="BT65" s="250"/>
      <c r="BU65" s="250"/>
      <c r="BV65" s="250"/>
      <c r="BW65" s="250"/>
      <c r="BX65" s="250"/>
      <c r="BY65" s="250"/>
      <c r="BZ65" s="250"/>
      <c r="CA65" s="250"/>
      <c r="CB65" s="250"/>
      <c r="CC65" s="250"/>
      <c r="CD65" s="250"/>
      <c r="CE65" s="250"/>
      <c r="CF65" s="250"/>
      <c r="CG65" s="250"/>
      <c r="CH65" s="250"/>
      <c r="CI65" s="250"/>
      <c r="CJ65" s="250"/>
      <c r="CK65" s="250"/>
      <c r="CL65" s="250"/>
      <c r="CM65" s="250"/>
      <c r="CN65" s="250"/>
      <c r="CO65" s="250"/>
      <c r="CP65" s="250"/>
      <c r="CQ65" s="250"/>
      <c r="CR65" s="250"/>
      <c r="CU65" s="250"/>
      <c r="CZ65" s="250"/>
      <c r="DE65" s="250"/>
      <c r="DJ65" s="250"/>
    </row>
    <row r="66" spans="15:120" x14ac:dyDescent="0.15">
      <c r="Q66" s="250"/>
      <c r="S66" s="250"/>
      <c r="U66" s="250"/>
      <c r="DM66" s="250"/>
    </row>
    <row r="67" spans="15:120" x14ac:dyDescent="0.15">
      <c r="O67" s="250"/>
      <c r="P67" s="250"/>
      <c r="R67" s="250"/>
      <c r="T67" s="250"/>
      <c r="Y67" s="250"/>
      <c r="CT67" s="250"/>
      <c r="CV67" s="250"/>
      <c r="CW67" s="250"/>
      <c r="CY67" s="250"/>
      <c r="DA67" s="250"/>
      <c r="DB67" s="250"/>
      <c r="DD67" s="250"/>
      <c r="DF67" s="250"/>
      <c r="DG67" s="250"/>
      <c r="DI67" s="250"/>
      <c r="DK67" s="250"/>
      <c r="DL67" s="250"/>
      <c r="DN67" s="250"/>
      <c r="DO67" s="250"/>
      <c r="DP67" s="250"/>
    </row>
    <row r="68" spans="15:120" x14ac:dyDescent="0.15"/>
    <row r="69" spans="15:120" x14ac:dyDescent="0.15"/>
    <row r="70" spans="15:120" x14ac:dyDescent="0.15"/>
    <row r="71" spans="15:120" x14ac:dyDescent="0.15"/>
    <row r="72" spans="15:120" x14ac:dyDescent="0.15">
      <c r="DP72" s="250"/>
    </row>
    <row r="73" spans="15:120" x14ac:dyDescent="0.15">
      <c r="DP73" s="25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0"/>
      <c r="CX96" s="250"/>
      <c r="DC96" s="250"/>
      <c r="DH96" s="250"/>
    </row>
    <row r="97" spans="24:120" x14ac:dyDescent="0.15">
      <c r="CS97" s="250"/>
      <c r="CX97" s="250"/>
      <c r="DC97" s="250"/>
      <c r="DH97" s="250"/>
      <c r="DP97" s="251" t="s">
        <v>515</v>
      </c>
    </row>
    <row r="98" spans="24:120" hidden="1" x14ac:dyDescent="0.15">
      <c r="CS98" s="250"/>
      <c r="CX98" s="250"/>
      <c r="DC98" s="250"/>
      <c r="DH98" s="250"/>
    </row>
    <row r="99" spans="24:120" hidden="1" x14ac:dyDescent="0.15">
      <c r="CS99" s="250"/>
      <c r="CX99" s="250"/>
      <c r="DC99" s="250"/>
      <c r="DH99" s="250"/>
    </row>
    <row r="101" spans="24:120" ht="12" hidden="1" customHeight="1" x14ac:dyDescent="0.15">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0"/>
      <c r="BA101" s="250"/>
      <c r="BB101" s="250"/>
      <c r="BC101" s="250"/>
      <c r="BD101" s="250"/>
      <c r="BE101" s="250"/>
      <c r="BF101" s="250"/>
      <c r="BG101" s="250"/>
      <c r="BH101" s="250"/>
      <c r="BI101" s="250"/>
      <c r="BJ101" s="250"/>
      <c r="BK101" s="250"/>
      <c r="BL101" s="250"/>
      <c r="BM101" s="250"/>
      <c r="BN101" s="250"/>
      <c r="BO101" s="250"/>
      <c r="BP101" s="250"/>
      <c r="BQ101" s="250"/>
      <c r="BR101" s="250"/>
      <c r="BS101" s="250"/>
      <c r="BT101" s="250"/>
      <c r="BU101" s="250"/>
      <c r="BV101" s="250"/>
      <c r="BW101" s="250"/>
      <c r="BX101" s="250"/>
      <c r="BY101" s="250"/>
      <c r="BZ101" s="250"/>
      <c r="CA101" s="250"/>
      <c r="CB101" s="250"/>
      <c r="CC101" s="250"/>
      <c r="CD101" s="250"/>
      <c r="CE101" s="250"/>
      <c r="CF101" s="250"/>
      <c r="CG101" s="250"/>
      <c r="CH101" s="250"/>
      <c r="CI101" s="250"/>
      <c r="CJ101" s="250"/>
      <c r="CK101" s="250"/>
      <c r="CL101" s="250"/>
      <c r="CM101" s="250"/>
      <c r="CN101" s="250"/>
      <c r="CO101" s="250"/>
      <c r="CP101" s="250"/>
      <c r="CQ101" s="250"/>
      <c r="CR101" s="250"/>
      <c r="CU101" s="250"/>
      <c r="CZ101" s="250"/>
      <c r="DE101" s="250"/>
      <c r="DJ101" s="250"/>
    </row>
    <row r="102" spans="24:120" ht="1.5" hidden="1" customHeight="1" x14ac:dyDescent="0.15">
      <c r="CU102" s="250"/>
      <c r="CZ102" s="250"/>
      <c r="DE102" s="250"/>
      <c r="DJ102" s="250"/>
      <c r="DM102" s="250"/>
    </row>
    <row r="103" spans="24:120" hidden="1" x14ac:dyDescent="0.15">
      <c r="CT103" s="250"/>
      <c r="CV103" s="250"/>
      <c r="CW103" s="250"/>
      <c r="CY103" s="250"/>
      <c r="DA103" s="250"/>
      <c r="DB103" s="250"/>
      <c r="DD103" s="250"/>
      <c r="DF103" s="250"/>
      <c r="DG103" s="250"/>
      <c r="DI103" s="250"/>
      <c r="DK103" s="250"/>
      <c r="DL103" s="250"/>
      <c r="DM103" s="250"/>
      <c r="DN103" s="250"/>
      <c r="DO103" s="250"/>
      <c r="DP103" s="250"/>
    </row>
    <row r="104" spans="24:120" hidden="1" x14ac:dyDescent="0.15">
      <c r="CV104" s="250"/>
      <c r="CW104" s="250"/>
      <c r="DA104" s="250"/>
      <c r="DB104" s="250"/>
      <c r="DF104" s="250"/>
      <c r="DG104" s="250"/>
      <c r="DK104" s="250"/>
      <c r="DL104" s="250"/>
      <c r="DN104" s="250"/>
      <c r="DO104" s="250"/>
      <c r="DP104" s="250"/>
    </row>
    <row r="105" spans="24:120" ht="12.75" hidden="1" customHeight="1" x14ac:dyDescent="0.15"/>
  </sheetData>
  <sheetProtection algorithmName="SHA-512" hashValue="nuSQrrPHJotqMx1PAJGqgYnm8SqHlBTntMionHg4KGfAUY3pTF9HT15LuMz8WuyjLmFlSHiPaS9jrYK4Km/7AA==" saltValue="qmphG1NImd62nN87mJwdS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51" customWidth="1"/>
    <col min="117" max="16384" width="9" style="250" hidden="1"/>
  </cols>
  <sheetData>
    <row r="1" spans="2:116"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row>
    <row r="2" spans="2:116" x14ac:dyDescent="0.15"/>
    <row r="3" spans="2:116" x14ac:dyDescent="0.15"/>
    <row r="4" spans="2:116" x14ac:dyDescent="0.15">
      <c r="R4" s="250"/>
      <c r="S4" s="250"/>
      <c r="T4" s="250"/>
      <c r="U4" s="250"/>
      <c r="V4" s="250"/>
      <c r="W4" s="250"/>
      <c r="X4" s="250"/>
      <c r="Y4" s="250"/>
      <c r="Z4" s="250"/>
      <c r="AA4" s="250"/>
      <c r="AB4" s="250"/>
      <c r="AC4" s="250"/>
      <c r="AD4" s="250"/>
      <c r="AE4" s="250"/>
      <c r="AF4" s="250"/>
      <c r="AG4" s="250"/>
      <c r="AH4" s="250"/>
      <c r="AI4" s="250"/>
      <c r="AJ4" s="250"/>
      <c r="AK4" s="250"/>
      <c r="AL4" s="250"/>
      <c r="AM4" s="250"/>
      <c r="AN4" s="250"/>
      <c r="AO4" s="250"/>
      <c r="AP4" s="250"/>
      <c r="AQ4" s="250"/>
      <c r="AR4" s="250"/>
      <c r="AS4" s="250"/>
      <c r="AT4" s="250"/>
      <c r="AU4" s="250"/>
      <c r="AV4" s="250"/>
      <c r="AW4" s="250"/>
      <c r="AX4" s="250"/>
      <c r="AY4" s="250"/>
      <c r="AZ4" s="250"/>
      <c r="BA4" s="250"/>
      <c r="BB4" s="250"/>
      <c r="BC4" s="250"/>
      <c r="BD4" s="250"/>
      <c r="BE4" s="250"/>
      <c r="BF4" s="250"/>
      <c r="BG4" s="250"/>
      <c r="BH4" s="250"/>
      <c r="BI4" s="250"/>
      <c r="BJ4" s="250"/>
      <c r="BK4" s="250"/>
      <c r="BL4" s="250"/>
      <c r="BM4" s="250"/>
      <c r="BN4" s="250"/>
      <c r="BO4" s="250"/>
      <c r="BP4" s="250"/>
      <c r="BQ4" s="250"/>
      <c r="BR4" s="250"/>
      <c r="BS4" s="250"/>
      <c r="BT4" s="250"/>
      <c r="BU4" s="250"/>
      <c r="BV4" s="250"/>
      <c r="BW4" s="250"/>
      <c r="BX4" s="250"/>
      <c r="BY4" s="250"/>
      <c r="BZ4" s="250"/>
      <c r="CA4" s="250"/>
      <c r="CB4" s="250"/>
      <c r="CC4" s="250"/>
      <c r="CD4" s="250"/>
      <c r="CE4" s="250"/>
      <c r="CF4" s="250"/>
      <c r="CG4" s="250"/>
      <c r="CH4" s="250"/>
      <c r="CI4" s="250"/>
      <c r="CJ4" s="250"/>
      <c r="CK4" s="250"/>
      <c r="CL4" s="250"/>
      <c r="CM4" s="250"/>
      <c r="CN4" s="250"/>
      <c r="CO4" s="250"/>
      <c r="CP4" s="250"/>
      <c r="CQ4" s="250"/>
      <c r="CR4" s="250"/>
      <c r="CS4" s="250"/>
      <c r="CT4" s="250"/>
      <c r="CU4" s="250"/>
      <c r="CV4" s="250"/>
      <c r="CW4" s="250"/>
      <c r="CX4" s="250"/>
      <c r="CY4" s="250"/>
      <c r="CZ4" s="250"/>
      <c r="DA4" s="250"/>
      <c r="DB4" s="250"/>
      <c r="DC4" s="250"/>
      <c r="DD4" s="250"/>
      <c r="DE4" s="250"/>
      <c r="DF4" s="250"/>
      <c r="DG4" s="250"/>
      <c r="DH4" s="250"/>
      <c r="DI4" s="250"/>
      <c r="DJ4" s="250"/>
      <c r="DK4" s="250"/>
      <c r="DL4" s="250"/>
    </row>
    <row r="5" spans="2:116" x14ac:dyDescent="0.15">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0"/>
      <c r="AS5" s="250"/>
      <c r="AT5" s="250"/>
      <c r="AU5" s="250"/>
      <c r="AV5" s="250"/>
      <c r="AW5" s="250"/>
      <c r="AX5" s="250"/>
      <c r="AY5" s="250"/>
      <c r="AZ5" s="250"/>
      <c r="BA5" s="250"/>
      <c r="BB5" s="250"/>
      <c r="BC5" s="250"/>
      <c r="BD5" s="250"/>
      <c r="BE5" s="250"/>
      <c r="BF5" s="250"/>
      <c r="BG5" s="250"/>
      <c r="BH5" s="250"/>
      <c r="BI5" s="250"/>
      <c r="BJ5" s="250"/>
      <c r="BK5" s="250"/>
      <c r="BL5" s="250"/>
      <c r="BM5" s="250"/>
      <c r="BN5" s="250"/>
      <c r="BO5" s="250"/>
      <c r="BP5" s="250"/>
      <c r="BQ5" s="250"/>
      <c r="BR5" s="250"/>
      <c r="BS5" s="250"/>
      <c r="BT5" s="250"/>
      <c r="BU5" s="250"/>
      <c r="BV5" s="250"/>
      <c r="BW5" s="250"/>
      <c r="BX5" s="250"/>
      <c r="BY5" s="250"/>
      <c r="BZ5" s="250"/>
      <c r="CA5" s="250"/>
      <c r="CB5" s="250"/>
      <c r="CC5" s="250"/>
      <c r="CD5" s="250"/>
      <c r="CE5" s="250"/>
      <c r="CF5" s="250"/>
      <c r="CG5" s="250"/>
      <c r="CH5" s="250"/>
      <c r="CI5" s="250"/>
      <c r="CJ5" s="250"/>
      <c r="CK5" s="250"/>
      <c r="CL5" s="250"/>
      <c r="CM5" s="250"/>
      <c r="CN5" s="250"/>
      <c r="CO5" s="250"/>
      <c r="CP5" s="250"/>
      <c r="CQ5" s="250"/>
      <c r="CR5" s="250"/>
      <c r="CS5" s="250"/>
      <c r="CT5" s="250"/>
      <c r="CU5" s="250"/>
      <c r="CV5" s="250"/>
      <c r="CW5" s="250"/>
      <c r="CX5" s="250"/>
      <c r="CY5" s="250"/>
      <c r="CZ5" s="250"/>
      <c r="DA5" s="250"/>
      <c r="DB5" s="250"/>
      <c r="DC5" s="250"/>
      <c r="DD5" s="250"/>
      <c r="DE5" s="250"/>
      <c r="DF5" s="250"/>
      <c r="DG5" s="250"/>
      <c r="DH5" s="250"/>
      <c r="DI5" s="250"/>
      <c r="DJ5" s="250"/>
      <c r="DK5" s="250"/>
      <c r="DL5" s="25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0"/>
      <c r="J18" s="250"/>
      <c r="K18" s="250"/>
      <c r="L18" s="250"/>
      <c r="M18" s="250"/>
      <c r="N18" s="250"/>
      <c r="O18" s="250"/>
      <c r="P18" s="250"/>
      <c r="Q18" s="250"/>
      <c r="R18" s="250"/>
      <c r="S18" s="250"/>
      <c r="T18" s="250"/>
      <c r="U18" s="250"/>
      <c r="V18" s="250"/>
      <c r="W18" s="250"/>
      <c r="X18" s="250"/>
      <c r="Y18" s="250"/>
      <c r="Z18" s="250"/>
      <c r="AA18" s="250"/>
      <c r="AB18" s="250"/>
      <c r="AC18" s="250"/>
      <c r="AD18" s="250"/>
      <c r="AE18" s="250"/>
      <c r="AF18" s="250"/>
      <c r="AG18" s="250"/>
      <c r="AH18" s="250"/>
      <c r="AI18" s="250"/>
      <c r="AJ18" s="250"/>
      <c r="AK18" s="250"/>
      <c r="AL18" s="250"/>
      <c r="AM18" s="250"/>
      <c r="AN18" s="250"/>
      <c r="AO18" s="250"/>
      <c r="AP18" s="250"/>
      <c r="AQ18" s="250"/>
      <c r="AR18" s="250"/>
      <c r="AS18" s="250"/>
      <c r="AT18" s="250"/>
      <c r="AU18" s="250"/>
      <c r="AV18" s="250"/>
      <c r="AW18" s="250"/>
      <c r="AX18" s="250"/>
      <c r="AY18" s="250"/>
      <c r="AZ18" s="250"/>
      <c r="BA18" s="250"/>
      <c r="BB18" s="250"/>
      <c r="BC18" s="250"/>
      <c r="BD18" s="250"/>
      <c r="BE18" s="250"/>
      <c r="BF18" s="250"/>
      <c r="BG18" s="250"/>
      <c r="BH18" s="250"/>
      <c r="BI18" s="250"/>
      <c r="BJ18" s="250"/>
      <c r="BK18" s="250"/>
      <c r="BL18" s="250"/>
      <c r="BM18" s="250"/>
      <c r="BN18" s="250"/>
      <c r="BO18" s="250"/>
      <c r="BP18" s="250"/>
      <c r="BQ18" s="250"/>
      <c r="BR18" s="250"/>
      <c r="BS18" s="250"/>
      <c r="BT18" s="250"/>
      <c r="BU18" s="250"/>
      <c r="BV18" s="250"/>
      <c r="BW18" s="250"/>
      <c r="BX18" s="250"/>
      <c r="BY18" s="250"/>
      <c r="BZ18" s="250"/>
      <c r="CA18" s="250"/>
      <c r="CB18" s="250"/>
      <c r="CC18" s="250"/>
      <c r="CD18" s="250"/>
      <c r="CE18" s="250"/>
      <c r="CF18" s="250"/>
      <c r="CG18" s="250"/>
      <c r="CH18" s="250"/>
      <c r="CI18" s="250"/>
      <c r="CJ18" s="250"/>
      <c r="CK18" s="250"/>
      <c r="CL18" s="250"/>
      <c r="CM18" s="250"/>
      <c r="CN18" s="250"/>
      <c r="CO18" s="250"/>
      <c r="CP18" s="250"/>
      <c r="CQ18" s="250"/>
      <c r="CR18" s="250"/>
      <c r="CS18" s="250"/>
      <c r="CT18" s="250"/>
      <c r="CU18" s="250"/>
      <c r="CV18" s="250"/>
      <c r="CW18" s="250"/>
      <c r="CX18" s="250"/>
      <c r="CY18" s="250"/>
      <c r="CZ18" s="250"/>
      <c r="DA18" s="250"/>
      <c r="DB18" s="250"/>
      <c r="DC18" s="250"/>
      <c r="DD18" s="250"/>
      <c r="DE18" s="250"/>
      <c r="DF18" s="250"/>
      <c r="DG18" s="250"/>
      <c r="DH18" s="250"/>
      <c r="DI18" s="250"/>
      <c r="DJ18" s="250"/>
      <c r="DK18" s="250"/>
      <c r="DL18" s="250"/>
    </row>
    <row r="19" spans="9:116" x14ac:dyDescent="0.15"/>
    <row r="20" spans="9:116" x14ac:dyDescent="0.15"/>
    <row r="21" spans="9:116" x14ac:dyDescent="0.15">
      <c r="DL21" s="250"/>
    </row>
    <row r="22" spans="9:116" x14ac:dyDescent="0.15">
      <c r="DI22" s="250"/>
      <c r="DJ22" s="250"/>
      <c r="DK22" s="250"/>
      <c r="DL22" s="250"/>
    </row>
    <row r="23" spans="9:116" x14ac:dyDescent="0.15">
      <c r="CY23" s="250"/>
      <c r="CZ23" s="250"/>
      <c r="DA23" s="250"/>
      <c r="DB23" s="250"/>
      <c r="DC23" s="250"/>
      <c r="DD23" s="250"/>
      <c r="DE23" s="250"/>
      <c r="DF23" s="250"/>
      <c r="DG23" s="250"/>
      <c r="DH23" s="250"/>
      <c r="DI23" s="250"/>
      <c r="DJ23" s="250"/>
      <c r="DK23" s="250"/>
      <c r="DL23" s="25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0"/>
      <c r="DA35" s="250"/>
      <c r="DB35" s="250"/>
      <c r="DC35" s="250"/>
      <c r="DD35" s="250"/>
      <c r="DE35" s="250"/>
      <c r="DF35" s="250"/>
      <c r="DG35" s="250"/>
      <c r="DH35" s="250"/>
      <c r="DI35" s="250"/>
      <c r="DJ35" s="250"/>
      <c r="DK35" s="250"/>
      <c r="DL35" s="250"/>
    </row>
    <row r="36" spans="15:116" x14ac:dyDescent="0.15"/>
    <row r="37" spans="15:116" x14ac:dyDescent="0.15">
      <c r="DL37" s="250"/>
    </row>
    <row r="38" spans="15:116" x14ac:dyDescent="0.15">
      <c r="DI38" s="250"/>
      <c r="DJ38" s="250"/>
      <c r="DK38" s="250"/>
      <c r="DL38" s="250"/>
    </row>
    <row r="39" spans="15:116" x14ac:dyDescent="0.15"/>
    <row r="40" spans="15:116" x14ac:dyDescent="0.15"/>
    <row r="41" spans="15:116" x14ac:dyDescent="0.15"/>
    <row r="42" spans="15:116" x14ac:dyDescent="0.15"/>
    <row r="43" spans="15:116" x14ac:dyDescent="0.15">
      <c r="O43" s="250"/>
      <c r="P43" s="250"/>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E43" s="250"/>
      <c r="DF43" s="250"/>
      <c r="DG43" s="250"/>
      <c r="DH43" s="250"/>
      <c r="DI43" s="250"/>
      <c r="DJ43" s="250"/>
      <c r="DK43" s="250"/>
      <c r="DL43" s="250"/>
    </row>
    <row r="44" spans="15:116" x14ac:dyDescent="0.15">
      <c r="DL44" s="250"/>
    </row>
    <row r="45" spans="15:116" x14ac:dyDescent="0.15"/>
    <row r="46" spans="15:116" x14ac:dyDescent="0.15">
      <c r="DA46" s="250"/>
      <c r="DB46" s="250"/>
      <c r="DC46" s="250"/>
      <c r="DD46" s="250"/>
      <c r="DE46" s="250"/>
      <c r="DF46" s="250"/>
      <c r="DG46" s="250"/>
      <c r="DH46" s="250"/>
      <c r="DI46" s="250"/>
      <c r="DJ46" s="250"/>
      <c r="DK46" s="250"/>
      <c r="DL46" s="250"/>
    </row>
    <row r="47" spans="15:116" x14ac:dyDescent="0.15"/>
    <row r="48" spans="15:116" x14ac:dyDescent="0.15"/>
    <row r="49" spans="104:116" x14ac:dyDescent="0.15"/>
    <row r="50" spans="104:116" x14ac:dyDescent="0.15">
      <c r="CZ50" s="250"/>
      <c r="DA50" s="250"/>
      <c r="DB50" s="250"/>
      <c r="DC50" s="250"/>
      <c r="DD50" s="250"/>
      <c r="DE50" s="250"/>
      <c r="DF50" s="250"/>
      <c r="DG50" s="250"/>
      <c r="DH50" s="250"/>
      <c r="DI50" s="250"/>
      <c r="DJ50" s="250"/>
      <c r="DK50" s="250"/>
      <c r="DL50" s="250"/>
    </row>
    <row r="51" spans="104:116" x14ac:dyDescent="0.15"/>
    <row r="52" spans="104:116" x14ac:dyDescent="0.15"/>
    <row r="53" spans="104:116" x14ac:dyDescent="0.15">
      <c r="DL53" s="25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0"/>
      <c r="DD67" s="250"/>
      <c r="DE67" s="250"/>
      <c r="DF67" s="250"/>
      <c r="DG67" s="250"/>
      <c r="DH67" s="250"/>
      <c r="DI67" s="250"/>
      <c r="DJ67" s="250"/>
      <c r="DK67" s="250"/>
      <c r="DL67" s="25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6MKXqjV6xLjTyVL61cPy4cEcfvm9Ib/rya+RB8DkmCOzf4Alrbiham1hXxdmYW67cT+s0ekdkKrFUA67KmqSAw==" saltValue="qoRRxPvvW27BfSFUoIEZW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52" customWidth="1"/>
    <col min="37" max="44" width="17" style="252" customWidth="1"/>
    <col min="45" max="45" width="6.125" style="259" customWidth="1"/>
    <col min="46" max="46" width="3" style="257" customWidth="1"/>
    <col min="47" max="47" width="19.125" style="252" hidden="1" customWidth="1"/>
    <col min="48" max="52" width="12.625" style="252" hidden="1" customWidth="1"/>
    <col min="53" max="16384" width="8.625" style="252" hidden="1"/>
  </cols>
  <sheetData>
    <row r="1" spans="1:46" x14ac:dyDescent="0.15">
      <c r="AS1" s="253"/>
      <c r="AT1" s="253"/>
    </row>
    <row r="2" spans="1:46" x14ac:dyDescent="0.15">
      <c r="AS2" s="253"/>
      <c r="AT2" s="253"/>
    </row>
    <row r="3" spans="1:46" x14ac:dyDescent="0.15">
      <c r="AS3" s="253"/>
      <c r="AT3" s="253"/>
    </row>
    <row r="4" spans="1:46" x14ac:dyDescent="0.15">
      <c r="AS4" s="253"/>
      <c r="AT4" s="253"/>
    </row>
    <row r="5" spans="1:46" ht="17.25" x14ac:dyDescent="0.15">
      <c r="A5" s="254" t="s">
        <v>516</v>
      </c>
      <c r="B5" s="255"/>
      <c r="C5" s="255"/>
      <c r="D5" s="255"/>
      <c r="E5" s="255"/>
      <c r="F5" s="255"/>
      <c r="G5" s="255"/>
      <c r="H5" s="255"/>
      <c r="I5" s="255"/>
      <c r="J5" s="255"/>
      <c r="K5" s="255"/>
      <c r="L5" s="255"/>
      <c r="M5" s="255"/>
      <c r="N5" s="255"/>
      <c r="O5" s="255"/>
      <c r="P5" s="255"/>
      <c r="Q5" s="25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6"/>
    </row>
    <row r="6" spans="1:46" x14ac:dyDescent="0.15">
      <c r="A6" s="257"/>
      <c r="B6" s="253"/>
      <c r="C6" s="253"/>
      <c r="D6" s="253"/>
      <c r="E6" s="253"/>
      <c r="F6" s="253"/>
      <c r="G6" s="253"/>
      <c r="H6" s="253"/>
      <c r="I6" s="253"/>
      <c r="J6" s="253"/>
      <c r="K6" s="253"/>
      <c r="L6" s="253"/>
      <c r="M6" s="253"/>
      <c r="N6" s="253"/>
      <c r="O6" s="253"/>
      <c r="P6" s="253"/>
      <c r="Q6" s="253"/>
      <c r="R6" s="253"/>
      <c r="S6" s="253"/>
      <c r="T6" s="253"/>
      <c r="U6" s="253"/>
      <c r="V6" s="253"/>
      <c r="W6" s="253"/>
      <c r="X6" s="253"/>
      <c r="Y6" s="253"/>
      <c r="Z6" s="253"/>
      <c r="AA6" s="253"/>
      <c r="AB6" s="253"/>
      <c r="AC6" s="253"/>
      <c r="AD6" s="253"/>
      <c r="AE6" s="253"/>
      <c r="AF6" s="253"/>
      <c r="AG6" s="253"/>
      <c r="AH6" s="253"/>
      <c r="AI6" s="253"/>
      <c r="AJ6" s="253"/>
      <c r="AK6" s="258" t="s">
        <v>517</v>
      </c>
      <c r="AL6" s="258"/>
      <c r="AM6" s="258"/>
      <c r="AN6" s="258"/>
      <c r="AO6" s="253"/>
      <c r="AP6" s="253"/>
      <c r="AQ6" s="253"/>
      <c r="AR6" s="253"/>
    </row>
    <row r="7" spans="1:46" ht="13.5" customHeight="1" x14ac:dyDescent="0.15">
      <c r="A7" s="257"/>
      <c r="B7" s="253"/>
      <c r="C7" s="253"/>
      <c r="D7" s="253"/>
      <c r="E7" s="253"/>
      <c r="F7" s="253"/>
      <c r="G7" s="253"/>
      <c r="H7" s="253"/>
      <c r="I7" s="253"/>
      <c r="J7" s="253"/>
      <c r="K7" s="253"/>
      <c r="L7" s="253"/>
      <c r="M7" s="253"/>
      <c r="N7" s="253"/>
      <c r="O7" s="253"/>
      <c r="P7" s="253"/>
      <c r="Q7" s="253"/>
      <c r="R7" s="253"/>
      <c r="S7" s="253"/>
      <c r="T7" s="253"/>
      <c r="U7" s="253"/>
      <c r="V7" s="253"/>
      <c r="W7" s="253"/>
      <c r="X7" s="253"/>
      <c r="Y7" s="253"/>
      <c r="Z7" s="253"/>
      <c r="AA7" s="253"/>
      <c r="AB7" s="253"/>
      <c r="AC7" s="253"/>
      <c r="AD7" s="253"/>
      <c r="AE7" s="253"/>
      <c r="AF7" s="253"/>
      <c r="AG7" s="253"/>
      <c r="AH7" s="253"/>
      <c r="AI7" s="253"/>
      <c r="AJ7" s="253"/>
      <c r="AK7" s="260"/>
      <c r="AL7" s="261"/>
      <c r="AM7" s="261"/>
      <c r="AN7" s="262"/>
      <c r="AO7" s="1150" t="s">
        <v>518</v>
      </c>
      <c r="AP7" s="263"/>
      <c r="AQ7" s="264" t="s">
        <v>519</v>
      </c>
      <c r="AR7" s="265"/>
    </row>
    <row r="8" spans="1:46" x14ac:dyDescent="0.15">
      <c r="A8" s="257"/>
      <c r="B8" s="253"/>
      <c r="C8" s="253"/>
      <c r="D8" s="253"/>
      <c r="E8" s="253"/>
      <c r="F8" s="253"/>
      <c r="G8" s="253"/>
      <c r="H8" s="253"/>
      <c r="I8" s="253"/>
      <c r="J8" s="253"/>
      <c r="K8" s="253"/>
      <c r="L8" s="253"/>
      <c r="M8" s="253"/>
      <c r="N8" s="253"/>
      <c r="O8" s="253"/>
      <c r="P8" s="253"/>
      <c r="Q8" s="253"/>
      <c r="R8" s="253"/>
      <c r="S8" s="253"/>
      <c r="T8" s="253"/>
      <c r="U8" s="253"/>
      <c r="V8" s="253"/>
      <c r="W8" s="253"/>
      <c r="X8" s="253"/>
      <c r="Y8" s="253"/>
      <c r="Z8" s="253"/>
      <c r="AA8" s="253"/>
      <c r="AB8" s="253"/>
      <c r="AC8" s="253"/>
      <c r="AD8" s="253"/>
      <c r="AE8" s="253"/>
      <c r="AF8" s="253"/>
      <c r="AG8" s="253"/>
      <c r="AH8" s="253"/>
      <c r="AI8" s="253"/>
      <c r="AJ8" s="253"/>
      <c r="AK8" s="266"/>
      <c r="AL8" s="267"/>
      <c r="AM8" s="267"/>
      <c r="AN8" s="268"/>
      <c r="AO8" s="1151"/>
      <c r="AP8" s="269" t="s">
        <v>520</v>
      </c>
      <c r="AQ8" s="270" t="s">
        <v>521</v>
      </c>
      <c r="AR8" s="271" t="s">
        <v>522</v>
      </c>
    </row>
    <row r="9" spans="1:46" x14ac:dyDescent="0.15">
      <c r="A9" s="257"/>
      <c r="B9" s="253"/>
      <c r="C9" s="253"/>
      <c r="D9" s="253"/>
      <c r="E9" s="253"/>
      <c r="F9" s="253"/>
      <c r="G9" s="253"/>
      <c r="H9" s="253"/>
      <c r="I9" s="253"/>
      <c r="J9" s="253"/>
      <c r="K9" s="253"/>
      <c r="L9" s="253"/>
      <c r="M9" s="253"/>
      <c r="N9" s="253"/>
      <c r="O9" s="253"/>
      <c r="P9" s="253"/>
      <c r="Q9" s="253"/>
      <c r="R9" s="253"/>
      <c r="S9" s="253"/>
      <c r="T9" s="253"/>
      <c r="U9" s="253"/>
      <c r="V9" s="253"/>
      <c r="W9" s="253"/>
      <c r="X9" s="253"/>
      <c r="Y9" s="253"/>
      <c r="Z9" s="253"/>
      <c r="AA9" s="253"/>
      <c r="AB9" s="253"/>
      <c r="AC9" s="253"/>
      <c r="AD9" s="253"/>
      <c r="AE9" s="253"/>
      <c r="AF9" s="253"/>
      <c r="AG9" s="253"/>
      <c r="AH9" s="253"/>
      <c r="AI9" s="253"/>
      <c r="AJ9" s="253"/>
      <c r="AK9" s="1162" t="s">
        <v>523</v>
      </c>
      <c r="AL9" s="1163"/>
      <c r="AM9" s="1163"/>
      <c r="AN9" s="1164"/>
      <c r="AO9" s="272">
        <v>10472838</v>
      </c>
      <c r="AP9" s="272">
        <v>50887</v>
      </c>
      <c r="AQ9" s="273">
        <v>61144</v>
      </c>
      <c r="AR9" s="274">
        <v>-16.8</v>
      </c>
    </row>
    <row r="10" spans="1:46" ht="13.5" customHeight="1" x14ac:dyDescent="0.15">
      <c r="A10" s="257"/>
      <c r="B10" s="253"/>
      <c r="C10" s="253"/>
      <c r="D10" s="253"/>
      <c r="E10" s="253"/>
      <c r="F10" s="253"/>
      <c r="G10" s="253"/>
      <c r="H10" s="253"/>
      <c r="I10" s="253"/>
      <c r="J10" s="253"/>
      <c r="K10" s="253"/>
      <c r="L10" s="253"/>
      <c r="M10" s="253"/>
      <c r="N10" s="253"/>
      <c r="O10" s="253"/>
      <c r="P10" s="253"/>
      <c r="Q10" s="253"/>
      <c r="R10" s="253"/>
      <c r="S10" s="253"/>
      <c r="T10" s="253"/>
      <c r="U10" s="253"/>
      <c r="V10" s="253"/>
      <c r="W10" s="253"/>
      <c r="X10" s="253"/>
      <c r="Y10" s="253"/>
      <c r="Z10" s="253"/>
      <c r="AA10" s="253"/>
      <c r="AB10" s="253"/>
      <c r="AC10" s="253"/>
      <c r="AD10" s="253"/>
      <c r="AE10" s="253"/>
      <c r="AF10" s="253"/>
      <c r="AG10" s="253"/>
      <c r="AH10" s="253"/>
      <c r="AI10" s="253"/>
      <c r="AJ10" s="253"/>
      <c r="AK10" s="1162" t="s">
        <v>524</v>
      </c>
      <c r="AL10" s="1163"/>
      <c r="AM10" s="1163"/>
      <c r="AN10" s="1164"/>
      <c r="AO10" s="275">
        <v>198441</v>
      </c>
      <c r="AP10" s="275">
        <v>964</v>
      </c>
      <c r="AQ10" s="276">
        <v>1318</v>
      </c>
      <c r="AR10" s="277">
        <v>-26.9</v>
      </c>
    </row>
    <row r="11" spans="1:46" ht="13.5" customHeight="1" x14ac:dyDescent="0.15">
      <c r="A11" s="257"/>
      <c r="B11" s="253"/>
      <c r="C11" s="253"/>
      <c r="D11" s="253"/>
      <c r="E11" s="253"/>
      <c r="F11" s="253"/>
      <c r="G11" s="253"/>
      <c r="H11" s="253"/>
      <c r="I11" s="253"/>
      <c r="J11" s="253"/>
      <c r="K11" s="253"/>
      <c r="L11" s="253"/>
      <c r="M11" s="253"/>
      <c r="N11" s="253"/>
      <c r="O11" s="253"/>
      <c r="P11" s="253"/>
      <c r="Q11" s="253"/>
      <c r="R11" s="253"/>
      <c r="S11" s="253"/>
      <c r="T11" s="253"/>
      <c r="U11" s="253"/>
      <c r="V11" s="253"/>
      <c r="W11" s="253"/>
      <c r="X11" s="253"/>
      <c r="Y11" s="253"/>
      <c r="Z11" s="253"/>
      <c r="AA11" s="253"/>
      <c r="AB11" s="253"/>
      <c r="AC11" s="253"/>
      <c r="AD11" s="253"/>
      <c r="AE11" s="253"/>
      <c r="AF11" s="253"/>
      <c r="AG11" s="253"/>
      <c r="AH11" s="253"/>
      <c r="AI11" s="253"/>
      <c r="AJ11" s="253"/>
      <c r="AK11" s="1162" t="s">
        <v>525</v>
      </c>
      <c r="AL11" s="1163"/>
      <c r="AM11" s="1163"/>
      <c r="AN11" s="1164"/>
      <c r="AO11" s="275">
        <v>141007</v>
      </c>
      <c r="AP11" s="275">
        <v>685</v>
      </c>
      <c r="AQ11" s="276">
        <v>986</v>
      </c>
      <c r="AR11" s="277">
        <v>-30.5</v>
      </c>
    </row>
    <row r="12" spans="1:46" ht="13.5" customHeight="1" x14ac:dyDescent="0.15">
      <c r="A12" s="257"/>
      <c r="B12" s="253"/>
      <c r="C12" s="253"/>
      <c r="D12" s="253"/>
      <c r="E12" s="253"/>
      <c r="F12" s="253"/>
      <c r="G12" s="253"/>
      <c r="H12" s="253"/>
      <c r="I12" s="253"/>
      <c r="J12" s="253"/>
      <c r="K12" s="253"/>
      <c r="L12" s="253"/>
      <c r="M12" s="253"/>
      <c r="N12" s="253"/>
      <c r="O12" s="253"/>
      <c r="P12" s="253"/>
      <c r="Q12" s="253"/>
      <c r="R12" s="253"/>
      <c r="S12" s="253"/>
      <c r="T12" s="253"/>
      <c r="U12" s="253"/>
      <c r="V12" s="253"/>
      <c r="W12" s="253"/>
      <c r="X12" s="253"/>
      <c r="Y12" s="253"/>
      <c r="Z12" s="253"/>
      <c r="AA12" s="253"/>
      <c r="AB12" s="253"/>
      <c r="AC12" s="253"/>
      <c r="AD12" s="253"/>
      <c r="AE12" s="253"/>
      <c r="AF12" s="253"/>
      <c r="AG12" s="253"/>
      <c r="AH12" s="253"/>
      <c r="AI12" s="253"/>
      <c r="AJ12" s="253"/>
      <c r="AK12" s="1162" t="s">
        <v>526</v>
      </c>
      <c r="AL12" s="1163"/>
      <c r="AM12" s="1163"/>
      <c r="AN12" s="1164"/>
      <c r="AO12" s="275" t="s">
        <v>527</v>
      </c>
      <c r="AP12" s="275" t="s">
        <v>527</v>
      </c>
      <c r="AQ12" s="276">
        <v>36</v>
      </c>
      <c r="AR12" s="277" t="s">
        <v>527</v>
      </c>
    </row>
    <row r="13" spans="1:46" ht="13.5" customHeight="1" x14ac:dyDescent="0.15">
      <c r="A13" s="257"/>
      <c r="B13" s="253"/>
      <c r="C13" s="253"/>
      <c r="D13" s="253"/>
      <c r="E13" s="253"/>
      <c r="F13" s="253"/>
      <c r="G13" s="253"/>
      <c r="H13" s="253"/>
      <c r="I13" s="253"/>
      <c r="J13" s="253"/>
      <c r="K13" s="253"/>
      <c r="L13" s="253"/>
      <c r="M13" s="253"/>
      <c r="N13" s="253"/>
      <c r="O13" s="253"/>
      <c r="P13" s="253"/>
      <c r="Q13" s="253"/>
      <c r="R13" s="253"/>
      <c r="S13" s="253"/>
      <c r="T13" s="253"/>
      <c r="U13" s="253"/>
      <c r="V13" s="253"/>
      <c r="W13" s="253"/>
      <c r="X13" s="253"/>
      <c r="Y13" s="253"/>
      <c r="Z13" s="253"/>
      <c r="AA13" s="253"/>
      <c r="AB13" s="253"/>
      <c r="AC13" s="253"/>
      <c r="AD13" s="253"/>
      <c r="AE13" s="253"/>
      <c r="AF13" s="253"/>
      <c r="AG13" s="253"/>
      <c r="AH13" s="253"/>
      <c r="AI13" s="253"/>
      <c r="AJ13" s="253"/>
      <c r="AK13" s="1162" t="s">
        <v>528</v>
      </c>
      <c r="AL13" s="1163"/>
      <c r="AM13" s="1163"/>
      <c r="AN13" s="1164"/>
      <c r="AO13" s="275">
        <v>433355</v>
      </c>
      <c r="AP13" s="275">
        <v>2106</v>
      </c>
      <c r="AQ13" s="276">
        <v>2152</v>
      </c>
      <c r="AR13" s="277">
        <v>-2.1</v>
      </c>
    </row>
    <row r="14" spans="1:46" ht="13.5" customHeight="1" x14ac:dyDescent="0.15">
      <c r="A14" s="257"/>
      <c r="B14" s="253"/>
      <c r="C14" s="253"/>
      <c r="D14" s="253"/>
      <c r="E14" s="253"/>
      <c r="F14" s="253"/>
      <c r="G14" s="253"/>
      <c r="H14" s="253"/>
      <c r="I14" s="253"/>
      <c r="J14" s="253"/>
      <c r="K14" s="253"/>
      <c r="L14" s="253"/>
      <c r="M14" s="253"/>
      <c r="N14" s="253"/>
      <c r="O14" s="253"/>
      <c r="P14" s="253"/>
      <c r="Q14" s="253"/>
      <c r="R14" s="253"/>
      <c r="S14" s="253"/>
      <c r="T14" s="253"/>
      <c r="U14" s="253"/>
      <c r="V14" s="253"/>
      <c r="W14" s="253"/>
      <c r="X14" s="253"/>
      <c r="Y14" s="253"/>
      <c r="Z14" s="253"/>
      <c r="AA14" s="253"/>
      <c r="AB14" s="253"/>
      <c r="AC14" s="253"/>
      <c r="AD14" s="253"/>
      <c r="AE14" s="253"/>
      <c r="AF14" s="253"/>
      <c r="AG14" s="253"/>
      <c r="AH14" s="253"/>
      <c r="AI14" s="253"/>
      <c r="AJ14" s="253"/>
      <c r="AK14" s="1162" t="s">
        <v>529</v>
      </c>
      <c r="AL14" s="1163"/>
      <c r="AM14" s="1163"/>
      <c r="AN14" s="1164"/>
      <c r="AO14" s="275">
        <v>83639</v>
      </c>
      <c r="AP14" s="275">
        <v>406</v>
      </c>
      <c r="AQ14" s="276">
        <v>1296</v>
      </c>
      <c r="AR14" s="277">
        <v>-68.7</v>
      </c>
    </row>
    <row r="15" spans="1:46" ht="13.5" customHeight="1" x14ac:dyDescent="0.15">
      <c r="A15" s="257"/>
      <c r="B15" s="253"/>
      <c r="C15" s="253"/>
      <c r="D15" s="253"/>
      <c r="E15" s="253"/>
      <c r="F15" s="253"/>
      <c r="G15" s="253"/>
      <c r="H15" s="253"/>
      <c r="I15" s="253"/>
      <c r="J15" s="253"/>
      <c r="K15" s="253"/>
      <c r="L15" s="253"/>
      <c r="M15" s="253"/>
      <c r="N15" s="253"/>
      <c r="O15" s="253"/>
      <c r="P15" s="253"/>
      <c r="Q15" s="253"/>
      <c r="R15" s="253"/>
      <c r="S15" s="253"/>
      <c r="T15" s="253"/>
      <c r="U15" s="253"/>
      <c r="V15" s="253"/>
      <c r="W15" s="253"/>
      <c r="X15" s="253"/>
      <c r="Y15" s="253"/>
      <c r="Z15" s="253"/>
      <c r="AA15" s="253"/>
      <c r="AB15" s="253"/>
      <c r="AC15" s="253"/>
      <c r="AD15" s="253"/>
      <c r="AE15" s="253"/>
      <c r="AF15" s="253"/>
      <c r="AG15" s="253"/>
      <c r="AH15" s="253"/>
      <c r="AI15" s="253"/>
      <c r="AJ15" s="253"/>
      <c r="AK15" s="1165" t="s">
        <v>530</v>
      </c>
      <c r="AL15" s="1166"/>
      <c r="AM15" s="1166"/>
      <c r="AN15" s="1167"/>
      <c r="AO15" s="275">
        <v>-463557</v>
      </c>
      <c r="AP15" s="275">
        <v>-2252</v>
      </c>
      <c r="AQ15" s="276">
        <v>-3683</v>
      </c>
      <c r="AR15" s="277">
        <v>-38.9</v>
      </c>
    </row>
    <row r="16" spans="1:46" x14ac:dyDescent="0.15">
      <c r="A16" s="257"/>
      <c r="B16" s="253"/>
      <c r="C16" s="253"/>
      <c r="D16" s="253"/>
      <c r="E16" s="253"/>
      <c r="F16" s="253"/>
      <c r="G16" s="253"/>
      <c r="H16" s="253"/>
      <c r="I16" s="253"/>
      <c r="J16" s="253"/>
      <c r="K16" s="253"/>
      <c r="L16" s="253"/>
      <c r="M16" s="253"/>
      <c r="N16" s="253"/>
      <c r="O16" s="253"/>
      <c r="P16" s="253"/>
      <c r="Q16" s="253"/>
      <c r="R16" s="253"/>
      <c r="S16" s="253"/>
      <c r="T16" s="253"/>
      <c r="U16" s="253"/>
      <c r="V16" s="253"/>
      <c r="W16" s="253"/>
      <c r="X16" s="253"/>
      <c r="Y16" s="253"/>
      <c r="Z16" s="253"/>
      <c r="AA16" s="253"/>
      <c r="AB16" s="253"/>
      <c r="AC16" s="253"/>
      <c r="AD16" s="253"/>
      <c r="AE16" s="253"/>
      <c r="AF16" s="253"/>
      <c r="AG16" s="253"/>
      <c r="AH16" s="253"/>
      <c r="AI16" s="253"/>
      <c r="AJ16" s="253"/>
      <c r="AK16" s="1165" t="s">
        <v>192</v>
      </c>
      <c r="AL16" s="1166"/>
      <c r="AM16" s="1166"/>
      <c r="AN16" s="1167"/>
      <c r="AO16" s="275">
        <v>10865723</v>
      </c>
      <c r="AP16" s="275">
        <v>52796</v>
      </c>
      <c r="AQ16" s="276">
        <v>63248</v>
      </c>
      <c r="AR16" s="277">
        <v>-16.5</v>
      </c>
    </row>
    <row r="17" spans="1:46" x14ac:dyDescent="0.15">
      <c r="A17" s="257"/>
      <c r="B17" s="253"/>
      <c r="C17" s="253"/>
      <c r="D17" s="253"/>
      <c r="E17" s="253"/>
      <c r="F17" s="253"/>
      <c r="G17" s="253"/>
      <c r="H17" s="253"/>
      <c r="I17" s="253"/>
      <c r="J17" s="253"/>
      <c r="K17" s="253"/>
      <c r="L17" s="253"/>
      <c r="M17" s="253"/>
      <c r="N17" s="253"/>
      <c r="O17" s="253"/>
      <c r="P17" s="253"/>
      <c r="Q17" s="253"/>
      <c r="R17" s="253"/>
      <c r="S17" s="253"/>
      <c r="T17" s="253"/>
      <c r="U17" s="253"/>
      <c r="V17" s="253"/>
      <c r="W17" s="253"/>
      <c r="X17" s="253"/>
      <c r="Y17" s="253"/>
      <c r="Z17" s="253"/>
      <c r="AA17" s="253"/>
      <c r="AB17" s="253"/>
      <c r="AC17" s="253"/>
      <c r="AD17" s="253"/>
      <c r="AE17" s="253"/>
      <c r="AF17" s="253"/>
      <c r="AG17" s="253"/>
      <c r="AH17" s="253"/>
      <c r="AI17" s="253"/>
      <c r="AJ17" s="253"/>
      <c r="AK17" s="253"/>
      <c r="AL17" s="253"/>
      <c r="AM17" s="253"/>
      <c r="AN17" s="253"/>
      <c r="AO17" s="253"/>
      <c r="AP17" s="253"/>
      <c r="AQ17" s="253"/>
      <c r="AR17" s="278"/>
    </row>
    <row r="18" spans="1:46" x14ac:dyDescent="0.15">
      <c r="A18" s="257"/>
      <c r="B18" s="253"/>
      <c r="C18" s="253"/>
      <c r="D18" s="253"/>
      <c r="E18" s="253"/>
      <c r="F18" s="253"/>
      <c r="G18" s="253"/>
      <c r="H18" s="253"/>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79"/>
      <c r="AR18" s="279"/>
    </row>
    <row r="19" spans="1:46" x14ac:dyDescent="0.15">
      <c r="A19" s="257"/>
      <c r="B19" s="253"/>
      <c r="C19" s="253"/>
      <c r="D19" s="253"/>
      <c r="E19" s="253"/>
      <c r="F19" s="253"/>
      <c r="G19" s="253"/>
      <c r="H19" s="253"/>
      <c r="I19" s="253"/>
      <c r="J19" s="253"/>
      <c r="K19" s="253"/>
      <c r="L19" s="253"/>
      <c r="M19" s="253"/>
      <c r="N19" s="253"/>
      <c r="O19" s="253"/>
      <c r="P19" s="253"/>
      <c r="Q19" s="253"/>
      <c r="R19" s="253"/>
      <c r="S19" s="253"/>
      <c r="T19" s="253"/>
      <c r="U19" s="253"/>
      <c r="V19" s="253"/>
      <c r="W19" s="253"/>
      <c r="X19" s="253"/>
      <c r="Y19" s="253"/>
      <c r="Z19" s="253"/>
      <c r="AA19" s="253"/>
      <c r="AB19" s="253"/>
      <c r="AC19" s="253"/>
      <c r="AD19" s="253"/>
      <c r="AE19" s="253"/>
      <c r="AF19" s="253"/>
      <c r="AG19" s="253"/>
      <c r="AH19" s="253"/>
      <c r="AI19" s="253"/>
      <c r="AJ19" s="253"/>
      <c r="AK19" s="253" t="s">
        <v>531</v>
      </c>
      <c r="AL19" s="253"/>
      <c r="AM19" s="253"/>
      <c r="AN19" s="253"/>
      <c r="AO19" s="253"/>
      <c r="AP19" s="253"/>
      <c r="AQ19" s="253"/>
      <c r="AR19" s="253"/>
    </row>
    <row r="20" spans="1:46" x14ac:dyDescent="0.15">
      <c r="A20" s="257"/>
      <c r="B20" s="253"/>
      <c r="C20" s="253"/>
      <c r="D20" s="253"/>
      <c r="E20" s="253"/>
      <c r="F20" s="253"/>
      <c r="G20" s="253"/>
      <c r="H20" s="253"/>
      <c r="I20" s="253"/>
      <c r="J20" s="253"/>
      <c r="K20" s="253"/>
      <c r="L20" s="253"/>
      <c r="M20" s="253"/>
      <c r="N20" s="253"/>
      <c r="O20" s="253"/>
      <c r="P20" s="253"/>
      <c r="Q20" s="253"/>
      <c r="R20" s="253"/>
      <c r="S20" s="253"/>
      <c r="T20" s="253"/>
      <c r="U20" s="253"/>
      <c r="V20" s="253"/>
      <c r="W20" s="253"/>
      <c r="X20" s="253"/>
      <c r="Y20" s="253"/>
      <c r="Z20" s="253"/>
      <c r="AA20" s="253"/>
      <c r="AB20" s="253"/>
      <c r="AC20" s="253"/>
      <c r="AD20" s="253"/>
      <c r="AE20" s="253"/>
      <c r="AF20" s="253"/>
      <c r="AG20" s="253"/>
      <c r="AH20" s="253"/>
      <c r="AI20" s="253"/>
      <c r="AJ20" s="253"/>
      <c r="AK20" s="280"/>
      <c r="AL20" s="281"/>
      <c r="AM20" s="281"/>
      <c r="AN20" s="282"/>
      <c r="AO20" s="283" t="s">
        <v>532</v>
      </c>
      <c r="AP20" s="284" t="s">
        <v>533</v>
      </c>
      <c r="AQ20" s="285" t="s">
        <v>534</v>
      </c>
      <c r="AR20" s="286"/>
    </row>
    <row r="21" spans="1:46" s="292" customFormat="1" x14ac:dyDescent="0.15">
      <c r="A21" s="287"/>
      <c r="B21" s="258"/>
      <c r="C21" s="258"/>
      <c r="D21" s="258"/>
      <c r="E21" s="258"/>
      <c r="F21" s="258"/>
      <c r="G21" s="258"/>
      <c r="H21" s="258"/>
      <c r="I21" s="258"/>
      <c r="J21" s="258"/>
      <c r="K21" s="258"/>
      <c r="L21" s="258"/>
      <c r="M21" s="258"/>
      <c r="N21" s="258"/>
      <c r="O21" s="258"/>
      <c r="P21" s="258"/>
      <c r="Q21" s="258"/>
      <c r="R21" s="258"/>
      <c r="S21" s="258"/>
      <c r="T21" s="258"/>
      <c r="U21" s="258"/>
      <c r="V21" s="258"/>
      <c r="W21" s="258"/>
      <c r="X21" s="258"/>
      <c r="Y21" s="258"/>
      <c r="Z21" s="258"/>
      <c r="AA21" s="258"/>
      <c r="AB21" s="258"/>
      <c r="AC21" s="258"/>
      <c r="AD21" s="258"/>
      <c r="AE21" s="258"/>
      <c r="AF21" s="258"/>
      <c r="AG21" s="258"/>
      <c r="AH21" s="258"/>
      <c r="AI21" s="258"/>
      <c r="AJ21" s="258"/>
      <c r="AK21" s="1168" t="s">
        <v>535</v>
      </c>
      <c r="AL21" s="1169"/>
      <c r="AM21" s="1169"/>
      <c r="AN21" s="1170"/>
      <c r="AO21" s="288">
        <v>4.6399999999999997</v>
      </c>
      <c r="AP21" s="289">
        <v>6.03</v>
      </c>
      <c r="AQ21" s="290">
        <v>-1.39</v>
      </c>
      <c r="AR21" s="258"/>
      <c r="AS21" s="291"/>
      <c r="AT21" s="287"/>
    </row>
    <row r="22" spans="1:46" s="292" customFormat="1" x14ac:dyDescent="0.15">
      <c r="A22" s="287"/>
      <c r="B22" s="258"/>
      <c r="C22" s="258"/>
      <c r="D22" s="258"/>
      <c r="E22" s="258"/>
      <c r="F22" s="258"/>
      <c r="G22" s="258"/>
      <c r="H22" s="258"/>
      <c r="I22" s="258"/>
      <c r="J22" s="258"/>
      <c r="K22" s="258"/>
      <c r="L22" s="258"/>
      <c r="M22" s="258"/>
      <c r="N22" s="258"/>
      <c r="O22" s="258"/>
      <c r="P22" s="258"/>
      <c r="Q22" s="258"/>
      <c r="R22" s="258"/>
      <c r="S22" s="258"/>
      <c r="T22" s="258"/>
      <c r="U22" s="258"/>
      <c r="V22" s="258"/>
      <c r="W22" s="258"/>
      <c r="X22" s="258"/>
      <c r="Y22" s="258"/>
      <c r="Z22" s="258"/>
      <c r="AA22" s="258"/>
      <c r="AB22" s="258"/>
      <c r="AC22" s="258"/>
      <c r="AD22" s="258"/>
      <c r="AE22" s="258"/>
      <c r="AF22" s="258"/>
      <c r="AG22" s="258"/>
      <c r="AH22" s="258"/>
      <c r="AI22" s="258"/>
      <c r="AJ22" s="258"/>
      <c r="AK22" s="1168" t="s">
        <v>536</v>
      </c>
      <c r="AL22" s="1169"/>
      <c r="AM22" s="1169"/>
      <c r="AN22" s="1170"/>
      <c r="AO22" s="293">
        <v>99.5</v>
      </c>
      <c r="AP22" s="294">
        <v>99.9</v>
      </c>
      <c r="AQ22" s="295">
        <v>-0.4</v>
      </c>
      <c r="AR22" s="279"/>
      <c r="AS22" s="291"/>
      <c r="AT22" s="287"/>
    </row>
    <row r="23" spans="1:46" s="292" customFormat="1" x14ac:dyDescent="0.15">
      <c r="A23" s="287"/>
      <c r="B23" s="258"/>
      <c r="C23" s="258"/>
      <c r="D23" s="258"/>
      <c r="E23" s="258"/>
      <c r="F23" s="258"/>
      <c r="G23" s="258"/>
      <c r="H23" s="258"/>
      <c r="I23" s="258"/>
      <c r="J23" s="258"/>
      <c r="K23" s="258"/>
      <c r="L23" s="258"/>
      <c r="M23" s="258"/>
      <c r="N23" s="258"/>
      <c r="O23" s="258"/>
      <c r="P23" s="258"/>
      <c r="Q23" s="258"/>
      <c r="R23" s="258"/>
      <c r="S23" s="258"/>
      <c r="T23" s="258"/>
      <c r="U23" s="258"/>
      <c r="V23" s="258"/>
      <c r="W23" s="258"/>
      <c r="X23" s="258"/>
      <c r="Y23" s="258"/>
      <c r="Z23" s="258"/>
      <c r="AA23" s="258"/>
      <c r="AB23" s="258"/>
      <c r="AC23" s="258"/>
      <c r="AD23" s="258"/>
      <c r="AE23" s="258"/>
      <c r="AF23" s="258"/>
      <c r="AG23" s="258"/>
      <c r="AH23" s="258"/>
      <c r="AI23" s="258"/>
      <c r="AJ23" s="258"/>
      <c r="AK23" s="258"/>
      <c r="AL23" s="258"/>
      <c r="AM23" s="258"/>
      <c r="AN23" s="258"/>
      <c r="AO23" s="258"/>
      <c r="AP23" s="279"/>
      <c r="AQ23" s="279"/>
      <c r="AR23" s="279"/>
      <c r="AS23" s="291"/>
      <c r="AT23" s="287"/>
    </row>
    <row r="24" spans="1:46" s="292" customFormat="1" x14ac:dyDescent="0.15">
      <c r="A24" s="287"/>
      <c r="B24" s="258"/>
      <c r="C24" s="258"/>
      <c r="D24" s="258"/>
      <c r="E24" s="258"/>
      <c r="F24" s="258"/>
      <c r="G24" s="258"/>
      <c r="H24" s="258"/>
      <c r="I24" s="258"/>
      <c r="J24" s="258"/>
      <c r="K24" s="258"/>
      <c r="L24" s="258"/>
      <c r="M24" s="258"/>
      <c r="N24" s="258"/>
      <c r="O24" s="258"/>
      <c r="P24" s="258"/>
      <c r="Q24" s="258"/>
      <c r="R24" s="258"/>
      <c r="S24" s="258"/>
      <c r="T24" s="258"/>
      <c r="U24" s="258"/>
      <c r="V24" s="258"/>
      <c r="W24" s="258"/>
      <c r="X24" s="258"/>
      <c r="Y24" s="258"/>
      <c r="Z24" s="258"/>
      <c r="AA24" s="258"/>
      <c r="AB24" s="258"/>
      <c r="AC24" s="258"/>
      <c r="AD24" s="258"/>
      <c r="AE24" s="258"/>
      <c r="AF24" s="258"/>
      <c r="AG24" s="258"/>
      <c r="AH24" s="258"/>
      <c r="AI24" s="258"/>
      <c r="AJ24" s="258"/>
      <c r="AK24" s="258"/>
      <c r="AL24" s="258"/>
      <c r="AM24" s="258"/>
      <c r="AN24" s="258"/>
      <c r="AO24" s="258"/>
      <c r="AP24" s="279"/>
      <c r="AQ24" s="279"/>
      <c r="AR24" s="279"/>
      <c r="AS24" s="291"/>
      <c r="AT24" s="287"/>
    </row>
    <row r="25" spans="1:46" s="292" customFormat="1" x14ac:dyDescent="0.15">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7"/>
    </row>
    <row r="26" spans="1:46" s="292" customFormat="1" x14ac:dyDescent="0.15">
      <c r="A26" s="1161" t="s">
        <v>537</v>
      </c>
      <c r="B26" s="1161"/>
      <c r="C26" s="1161"/>
      <c r="D26" s="1161"/>
      <c r="E26" s="1161"/>
      <c r="F26" s="1161"/>
      <c r="G26" s="1161"/>
      <c r="H26" s="1161"/>
      <c r="I26" s="1161"/>
      <c r="J26" s="1161"/>
      <c r="K26" s="1161"/>
      <c r="L26" s="1161"/>
      <c r="M26" s="1161"/>
      <c r="N26" s="1161"/>
      <c r="O26" s="1161"/>
      <c r="P26" s="1161"/>
      <c r="Q26" s="1161"/>
      <c r="R26" s="1161"/>
      <c r="S26" s="1161"/>
      <c r="T26" s="1161"/>
      <c r="U26" s="1161"/>
      <c r="V26" s="1161"/>
      <c r="W26" s="1161"/>
      <c r="X26" s="1161"/>
      <c r="Y26" s="1161"/>
      <c r="Z26" s="1161"/>
      <c r="AA26" s="1161"/>
      <c r="AB26" s="1161"/>
      <c r="AC26" s="1161"/>
      <c r="AD26" s="1161"/>
      <c r="AE26" s="1161"/>
      <c r="AF26" s="1161"/>
      <c r="AG26" s="1161"/>
      <c r="AH26" s="1161"/>
      <c r="AI26" s="1161"/>
      <c r="AJ26" s="1161"/>
      <c r="AK26" s="1161"/>
      <c r="AL26" s="1161"/>
      <c r="AM26" s="1161"/>
      <c r="AN26" s="1161"/>
      <c r="AO26" s="1161"/>
      <c r="AP26" s="1161"/>
      <c r="AQ26" s="1161"/>
      <c r="AR26" s="1161"/>
      <c r="AS26" s="1161"/>
      <c r="AT26" s="258"/>
    </row>
    <row r="27" spans="1:46" x14ac:dyDescent="0.15">
      <c r="A27" s="300"/>
      <c r="AO27" s="253"/>
      <c r="AP27" s="253"/>
      <c r="AQ27" s="253"/>
      <c r="AR27" s="253"/>
      <c r="AS27" s="253"/>
      <c r="AT27" s="253"/>
    </row>
    <row r="28" spans="1:46" ht="17.25" x14ac:dyDescent="0.15">
      <c r="A28" s="254" t="s">
        <v>538</v>
      </c>
      <c r="B28" s="255"/>
      <c r="C28" s="255"/>
      <c r="D28" s="255"/>
      <c r="E28" s="255"/>
      <c r="F28" s="255"/>
      <c r="G28" s="255"/>
      <c r="H28" s="255"/>
      <c r="I28" s="255"/>
      <c r="J28" s="255"/>
      <c r="K28" s="255"/>
      <c r="L28" s="255"/>
      <c r="M28" s="255"/>
      <c r="N28" s="255"/>
      <c r="O28" s="255"/>
      <c r="P28" s="255"/>
      <c r="Q28" s="255"/>
      <c r="R28" s="255"/>
      <c r="S28" s="255"/>
      <c r="T28" s="255"/>
      <c r="U28" s="255"/>
      <c r="V28" s="255"/>
      <c r="W28" s="255"/>
      <c r="X28" s="255"/>
      <c r="Y28" s="255"/>
      <c r="Z28" s="255"/>
      <c r="AA28" s="255"/>
      <c r="AB28" s="255"/>
      <c r="AC28" s="255"/>
      <c r="AD28" s="255"/>
      <c r="AE28" s="255"/>
      <c r="AF28" s="255"/>
      <c r="AG28" s="255"/>
      <c r="AH28" s="255"/>
      <c r="AI28" s="255"/>
      <c r="AJ28" s="255"/>
      <c r="AK28" s="255"/>
      <c r="AL28" s="255"/>
      <c r="AM28" s="255"/>
      <c r="AN28" s="255"/>
      <c r="AO28" s="255"/>
      <c r="AP28" s="255"/>
      <c r="AQ28" s="255"/>
      <c r="AR28" s="255"/>
      <c r="AS28" s="301"/>
    </row>
    <row r="29" spans="1:46" x14ac:dyDescent="0.15">
      <c r="A29" s="257"/>
      <c r="B29" s="253"/>
      <c r="C29" s="253"/>
      <c r="D29" s="253"/>
      <c r="E29" s="253"/>
      <c r="F29" s="253"/>
      <c r="G29" s="253"/>
      <c r="H29" s="253"/>
      <c r="I29" s="253"/>
      <c r="J29" s="253"/>
      <c r="K29" s="253"/>
      <c r="L29" s="253"/>
      <c r="M29" s="253"/>
      <c r="N29" s="253"/>
      <c r="O29" s="253"/>
      <c r="P29" s="253"/>
      <c r="Q29" s="253"/>
      <c r="R29" s="253"/>
      <c r="S29" s="253"/>
      <c r="T29" s="253"/>
      <c r="U29" s="253"/>
      <c r="V29" s="253"/>
      <c r="W29" s="253"/>
      <c r="X29" s="253"/>
      <c r="Y29" s="253"/>
      <c r="Z29" s="253"/>
      <c r="AA29" s="253"/>
      <c r="AB29" s="253"/>
      <c r="AC29" s="253"/>
      <c r="AD29" s="253"/>
      <c r="AE29" s="253"/>
      <c r="AF29" s="253"/>
      <c r="AG29" s="253"/>
      <c r="AH29" s="253"/>
      <c r="AI29" s="253"/>
      <c r="AJ29" s="253"/>
      <c r="AK29" s="258" t="s">
        <v>539</v>
      </c>
      <c r="AL29" s="258"/>
      <c r="AM29" s="258"/>
      <c r="AN29" s="258"/>
      <c r="AO29" s="253"/>
      <c r="AP29" s="253"/>
      <c r="AQ29" s="253"/>
      <c r="AR29" s="253"/>
      <c r="AS29" s="302"/>
    </row>
    <row r="30" spans="1:46" ht="13.5" customHeight="1" x14ac:dyDescent="0.15">
      <c r="A30" s="257"/>
      <c r="B30" s="253"/>
      <c r="C30" s="253"/>
      <c r="D30" s="253"/>
      <c r="E30" s="253"/>
      <c r="F30" s="253"/>
      <c r="G30" s="253"/>
      <c r="H30" s="253"/>
      <c r="I30" s="253"/>
      <c r="J30" s="253"/>
      <c r="K30" s="253"/>
      <c r="L30" s="253"/>
      <c r="M30" s="253"/>
      <c r="N30" s="253"/>
      <c r="O30" s="253"/>
      <c r="P30" s="253"/>
      <c r="Q30" s="253"/>
      <c r="R30" s="253"/>
      <c r="S30" s="253"/>
      <c r="T30" s="253"/>
      <c r="U30" s="253"/>
      <c r="V30" s="253"/>
      <c r="W30" s="253"/>
      <c r="X30" s="253"/>
      <c r="Y30" s="253"/>
      <c r="Z30" s="253"/>
      <c r="AA30" s="253"/>
      <c r="AB30" s="253"/>
      <c r="AC30" s="253"/>
      <c r="AD30" s="253"/>
      <c r="AE30" s="253"/>
      <c r="AF30" s="253"/>
      <c r="AG30" s="253"/>
      <c r="AH30" s="253"/>
      <c r="AI30" s="253"/>
      <c r="AJ30" s="253"/>
      <c r="AK30" s="260"/>
      <c r="AL30" s="261"/>
      <c r="AM30" s="261"/>
      <c r="AN30" s="262"/>
      <c r="AO30" s="1150" t="s">
        <v>518</v>
      </c>
      <c r="AP30" s="263"/>
      <c r="AQ30" s="264" t="s">
        <v>519</v>
      </c>
      <c r="AR30" s="265"/>
    </row>
    <row r="31" spans="1:46" x14ac:dyDescent="0.15">
      <c r="A31" s="257"/>
      <c r="B31" s="253"/>
      <c r="C31" s="253"/>
      <c r="D31" s="253"/>
      <c r="E31" s="253"/>
      <c r="F31" s="253"/>
      <c r="G31" s="253"/>
      <c r="H31" s="253"/>
      <c r="I31" s="253"/>
      <c r="J31" s="253"/>
      <c r="K31" s="253"/>
      <c r="L31" s="253"/>
      <c r="M31" s="253"/>
      <c r="N31" s="253"/>
      <c r="O31" s="253"/>
      <c r="P31" s="253"/>
      <c r="Q31" s="253"/>
      <c r="R31" s="253"/>
      <c r="S31" s="253"/>
      <c r="T31" s="253"/>
      <c r="U31" s="253"/>
      <c r="V31" s="253"/>
      <c r="W31" s="253"/>
      <c r="X31" s="253"/>
      <c r="Y31" s="253"/>
      <c r="Z31" s="253"/>
      <c r="AA31" s="253"/>
      <c r="AB31" s="253"/>
      <c r="AC31" s="253"/>
      <c r="AD31" s="253"/>
      <c r="AE31" s="253"/>
      <c r="AF31" s="253"/>
      <c r="AG31" s="253"/>
      <c r="AH31" s="253"/>
      <c r="AI31" s="253"/>
      <c r="AJ31" s="253"/>
      <c r="AK31" s="266"/>
      <c r="AL31" s="267"/>
      <c r="AM31" s="267"/>
      <c r="AN31" s="268"/>
      <c r="AO31" s="1151"/>
      <c r="AP31" s="269" t="s">
        <v>520</v>
      </c>
      <c r="AQ31" s="270" t="s">
        <v>521</v>
      </c>
      <c r="AR31" s="271" t="s">
        <v>522</v>
      </c>
    </row>
    <row r="32" spans="1:46" ht="27" customHeight="1" x14ac:dyDescent="0.15">
      <c r="A32" s="257"/>
      <c r="B32" s="253"/>
      <c r="C32" s="253"/>
      <c r="D32" s="253"/>
      <c r="E32" s="253"/>
      <c r="F32" s="253"/>
      <c r="G32" s="253"/>
      <c r="H32" s="253"/>
      <c r="I32" s="253"/>
      <c r="J32" s="253"/>
      <c r="K32" s="253"/>
      <c r="L32" s="253"/>
      <c r="M32" s="253"/>
      <c r="N32" s="253"/>
      <c r="O32" s="253"/>
      <c r="P32" s="253"/>
      <c r="Q32" s="253"/>
      <c r="R32" s="253"/>
      <c r="S32" s="253"/>
      <c r="T32" s="253"/>
      <c r="U32" s="253"/>
      <c r="V32" s="253"/>
      <c r="W32" s="253"/>
      <c r="X32" s="253"/>
      <c r="Y32" s="253"/>
      <c r="Z32" s="253"/>
      <c r="AA32" s="253"/>
      <c r="AB32" s="253"/>
      <c r="AC32" s="253"/>
      <c r="AD32" s="253"/>
      <c r="AE32" s="253"/>
      <c r="AF32" s="253"/>
      <c r="AG32" s="253"/>
      <c r="AH32" s="253"/>
      <c r="AI32" s="253"/>
      <c r="AJ32" s="253"/>
      <c r="AK32" s="1152" t="s">
        <v>540</v>
      </c>
      <c r="AL32" s="1153"/>
      <c r="AM32" s="1153"/>
      <c r="AN32" s="1154"/>
      <c r="AO32" s="303">
        <v>4744269</v>
      </c>
      <c r="AP32" s="303">
        <v>23052</v>
      </c>
      <c r="AQ32" s="304">
        <v>26067</v>
      </c>
      <c r="AR32" s="305">
        <v>-11.6</v>
      </c>
    </row>
    <row r="33" spans="1:46" ht="13.5" customHeight="1" x14ac:dyDescent="0.15">
      <c r="A33" s="257"/>
      <c r="B33" s="253"/>
      <c r="C33" s="253"/>
      <c r="D33" s="253"/>
      <c r="E33" s="253"/>
      <c r="F33" s="253"/>
      <c r="G33" s="253"/>
      <c r="H33" s="253"/>
      <c r="I33" s="253"/>
      <c r="J33" s="253"/>
      <c r="K33" s="253"/>
      <c r="L33" s="253"/>
      <c r="M33" s="253"/>
      <c r="N33" s="253"/>
      <c r="O33" s="253"/>
      <c r="P33" s="253"/>
      <c r="Q33" s="253"/>
      <c r="R33" s="253"/>
      <c r="S33" s="253"/>
      <c r="T33" s="253"/>
      <c r="U33" s="253"/>
      <c r="V33" s="253"/>
      <c r="W33" s="253"/>
      <c r="X33" s="253"/>
      <c r="Y33" s="253"/>
      <c r="Z33" s="253"/>
      <c r="AA33" s="253"/>
      <c r="AB33" s="253"/>
      <c r="AC33" s="253"/>
      <c r="AD33" s="253"/>
      <c r="AE33" s="253"/>
      <c r="AF33" s="253"/>
      <c r="AG33" s="253"/>
      <c r="AH33" s="253"/>
      <c r="AI33" s="253"/>
      <c r="AJ33" s="253"/>
      <c r="AK33" s="1152" t="s">
        <v>541</v>
      </c>
      <c r="AL33" s="1153"/>
      <c r="AM33" s="1153"/>
      <c r="AN33" s="1154"/>
      <c r="AO33" s="303" t="s">
        <v>527</v>
      </c>
      <c r="AP33" s="303" t="s">
        <v>527</v>
      </c>
      <c r="AQ33" s="304">
        <v>0</v>
      </c>
      <c r="AR33" s="305" t="s">
        <v>527</v>
      </c>
    </row>
    <row r="34" spans="1:46" ht="27" customHeight="1" x14ac:dyDescent="0.15">
      <c r="A34" s="257"/>
      <c r="B34" s="253"/>
      <c r="C34" s="253"/>
      <c r="D34" s="253"/>
      <c r="E34" s="253"/>
      <c r="F34" s="253"/>
      <c r="G34" s="253"/>
      <c r="H34" s="253"/>
      <c r="I34" s="253"/>
      <c r="J34" s="253"/>
      <c r="K34" s="253"/>
      <c r="L34" s="253"/>
      <c r="M34" s="253"/>
      <c r="N34" s="253"/>
      <c r="O34" s="253"/>
      <c r="P34" s="253"/>
      <c r="Q34" s="253"/>
      <c r="R34" s="253"/>
      <c r="S34" s="253"/>
      <c r="T34" s="253"/>
      <c r="U34" s="253"/>
      <c r="V34" s="253"/>
      <c r="W34" s="253"/>
      <c r="X34" s="253"/>
      <c r="Y34" s="253"/>
      <c r="Z34" s="253"/>
      <c r="AA34" s="253"/>
      <c r="AB34" s="253"/>
      <c r="AC34" s="253"/>
      <c r="AD34" s="253"/>
      <c r="AE34" s="253"/>
      <c r="AF34" s="253"/>
      <c r="AG34" s="253"/>
      <c r="AH34" s="253"/>
      <c r="AI34" s="253"/>
      <c r="AJ34" s="253"/>
      <c r="AK34" s="1152" t="s">
        <v>542</v>
      </c>
      <c r="AL34" s="1153"/>
      <c r="AM34" s="1153"/>
      <c r="AN34" s="1154"/>
      <c r="AO34" s="303" t="s">
        <v>527</v>
      </c>
      <c r="AP34" s="303" t="s">
        <v>527</v>
      </c>
      <c r="AQ34" s="304">
        <v>31</v>
      </c>
      <c r="AR34" s="305" t="s">
        <v>527</v>
      </c>
    </row>
    <row r="35" spans="1:46" ht="27" customHeight="1" x14ac:dyDescent="0.15">
      <c r="A35" s="257"/>
      <c r="B35" s="253"/>
      <c r="C35" s="253"/>
      <c r="D35" s="253"/>
      <c r="E35" s="253"/>
      <c r="F35" s="253"/>
      <c r="G35" s="253"/>
      <c r="H35" s="253"/>
      <c r="I35" s="253"/>
      <c r="J35" s="253"/>
      <c r="K35" s="253"/>
      <c r="L35" s="253"/>
      <c r="M35" s="253"/>
      <c r="N35" s="253"/>
      <c r="O35" s="253"/>
      <c r="P35" s="253"/>
      <c r="Q35" s="253"/>
      <c r="R35" s="253"/>
      <c r="S35" s="253"/>
      <c r="T35" s="253"/>
      <c r="U35" s="253"/>
      <c r="V35" s="253"/>
      <c r="W35" s="253"/>
      <c r="X35" s="253"/>
      <c r="Y35" s="253"/>
      <c r="Z35" s="253"/>
      <c r="AA35" s="253"/>
      <c r="AB35" s="253"/>
      <c r="AC35" s="253"/>
      <c r="AD35" s="253"/>
      <c r="AE35" s="253"/>
      <c r="AF35" s="253"/>
      <c r="AG35" s="253"/>
      <c r="AH35" s="253"/>
      <c r="AI35" s="253"/>
      <c r="AJ35" s="253"/>
      <c r="AK35" s="1152" t="s">
        <v>543</v>
      </c>
      <c r="AL35" s="1153"/>
      <c r="AM35" s="1153"/>
      <c r="AN35" s="1154"/>
      <c r="AO35" s="303">
        <v>60471</v>
      </c>
      <c r="AP35" s="303">
        <v>294</v>
      </c>
      <c r="AQ35" s="304">
        <v>5447</v>
      </c>
      <c r="AR35" s="305">
        <v>-94.6</v>
      </c>
    </row>
    <row r="36" spans="1:46" ht="27" customHeight="1" x14ac:dyDescent="0.15">
      <c r="A36" s="257"/>
      <c r="B36" s="253"/>
      <c r="C36" s="253"/>
      <c r="D36" s="253"/>
      <c r="E36" s="253"/>
      <c r="F36" s="253"/>
      <c r="G36" s="253"/>
      <c r="H36" s="253"/>
      <c r="I36" s="253"/>
      <c r="J36" s="253"/>
      <c r="K36" s="253"/>
      <c r="L36" s="253"/>
      <c r="M36" s="253"/>
      <c r="N36" s="253"/>
      <c r="O36" s="253"/>
      <c r="P36" s="253"/>
      <c r="Q36" s="253"/>
      <c r="R36" s="253"/>
      <c r="S36" s="253"/>
      <c r="T36" s="253"/>
      <c r="U36" s="253"/>
      <c r="V36" s="253"/>
      <c r="W36" s="253"/>
      <c r="X36" s="253"/>
      <c r="Y36" s="253"/>
      <c r="Z36" s="253"/>
      <c r="AA36" s="253"/>
      <c r="AB36" s="253"/>
      <c r="AC36" s="253"/>
      <c r="AD36" s="253"/>
      <c r="AE36" s="253"/>
      <c r="AF36" s="253"/>
      <c r="AG36" s="253"/>
      <c r="AH36" s="253"/>
      <c r="AI36" s="253"/>
      <c r="AJ36" s="253"/>
      <c r="AK36" s="1152" t="s">
        <v>544</v>
      </c>
      <c r="AL36" s="1153"/>
      <c r="AM36" s="1153"/>
      <c r="AN36" s="1154"/>
      <c r="AO36" s="303">
        <v>39611</v>
      </c>
      <c r="AP36" s="303">
        <v>192</v>
      </c>
      <c r="AQ36" s="304">
        <v>447</v>
      </c>
      <c r="AR36" s="305">
        <v>-57</v>
      </c>
    </row>
    <row r="37" spans="1:46" ht="13.5" customHeight="1" x14ac:dyDescent="0.15">
      <c r="A37" s="257"/>
      <c r="B37" s="253"/>
      <c r="C37" s="253"/>
      <c r="D37" s="253"/>
      <c r="E37" s="253"/>
      <c r="F37" s="253"/>
      <c r="G37" s="253"/>
      <c r="H37" s="253"/>
      <c r="I37" s="253"/>
      <c r="J37" s="253"/>
      <c r="K37" s="253"/>
      <c r="L37" s="253"/>
      <c r="M37" s="253"/>
      <c r="N37" s="253"/>
      <c r="O37" s="253"/>
      <c r="P37" s="253"/>
      <c r="Q37" s="253"/>
      <c r="R37" s="253"/>
      <c r="S37" s="253"/>
      <c r="T37" s="253"/>
      <c r="U37" s="253"/>
      <c r="V37" s="253"/>
      <c r="W37" s="253"/>
      <c r="X37" s="253"/>
      <c r="Y37" s="253"/>
      <c r="Z37" s="253"/>
      <c r="AA37" s="253"/>
      <c r="AB37" s="253"/>
      <c r="AC37" s="253"/>
      <c r="AD37" s="253"/>
      <c r="AE37" s="253"/>
      <c r="AF37" s="253"/>
      <c r="AG37" s="253"/>
      <c r="AH37" s="253"/>
      <c r="AI37" s="253"/>
      <c r="AJ37" s="253"/>
      <c r="AK37" s="1152" t="s">
        <v>545</v>
      </c>
      <c r="AL37" s="1153"/>
      <c r="AM37" s="1153"/>
      <c r="AN37" s="1154"/>
      <c r="AO37" s="303" t="s">
        <v>527</v>
      </c>
      <c r="AP37" s="303" t="s">
        <v>527</v>
      </c>
      <c r="AQ37" s="304">
        <v>1408</v>
      </c>
      <c r="AR37" s="305" t="s">
        <v>527</v>
      </c>
    </row>
    <row r="38" spans="1:46" ht="27" customHeight="1" x14ac:dyDescent="0.15">
      <c r="A38" s="257"/>
      <c r="B38" s="253"/>
      <c r="C38" s="253"/>
      <c r="D38" s="253"/>
      <c r="E38" s="253"/>
      <c r="F38" s="253"/>
      <c r="G38" s="253"/>
      <c r="H38" s="253"/>
      <c r="I38" s="253"/>
      <c r="J38" s="253"/>
      <c r="K38" s="253"/>
      <c r="L38" s="253"/>
      <c r="M38" s="253"/>
      <c r="N38" s="253"/>
      <c r="O38" s="253"/>
      <c r="P38" s="253"/>
      <c r="Q38" s="253"/>
      <c r="R38" s="253"/>
      <c r="S38" s="253"/>
      <c r="T38" s="253"/>
      <c r="U38" s="253"/>
      <c r="V38" s="253"/>
      <c r="W38" s="253"/>
      <c r="X38" s="253"/>
      <c r="Y38" s="253"/>
      <c r="Z38" s="253"/>
      <c r="AA38" s="253"/>
      <c r="AB38" s="253"/>
      <c r="AC38" s="253"/>
      <c r="AD38" s="253"/>
      <c r="AE38" s="253"/>
      <c r="AF38" s="253"/>
      <c r="AG38" s="253"/>
      <c r="AH38" s="253"/>
      <c r="AI38" s="253"/>
      <c r="AJ38" s="253"/>
      <c r="AK38" s="1155" t="s">
        <v>546</v>
      </c>
      <c r="AL38" s="1156"/>
      <c r="AM38" s="1156"/>
      <c r="AN38" s="1157"/>
      <c r="AO38" s="306" t="s">
        <v>527</v>
      </c>
      <c r="AP38" s="306" t="s">
        <v>527</v>
      </c>
      <c r="AQ38" s="307">
        <v>0</v>
      </c>
      <c r="AR38" s="295" t="s">
        <v>527</v>
      </c>
      <c r="AS38" s="302"/>
    </row>
    <row r="39" spans="1:46" x14ac:dyDescent="0.15">
      <c r="A39" s="257"/>
      <c r="B39" s="253"/>
      <c r="C39" s="253"/>
      <c r="D39" s="253"/>
      <c r="E39" s="253"/>
      <c r="F39" s="253"/>
      <c r="G39" s="253"/>
      <c r="H39" s="253"/>
      <c r="I39" s="253"/>
      <c r="J39" s="253"/>
      <c r="K39" s="253"/>
      <c r="L39" s="253"/>
      <c r="M39" s="253"/>
      <c r="N39" s="253"/>
      <c r="O39" s="253"/>
      <c r="P39" s="253"/>
      <c r="Q39" s="253"/>
      <c r="R39" s="253"/>
      <c r="S39" s="253"/>
      <c r="T39" s="253"/>
      <c r="U39" s="253"/>
      <c r="V39" s="253"/>
      <c r="W39" s="253"/>
      <c r="X39" s="253"/>
      <c r="Y39" s="253"/>
      <c r="Z39" s="253"/>
      <c r="AA39" s="253"/>
      <c r="AB39" s="253"/>
      <c r="AC39" s="253"/>
      <c r="AD39" s="253"/>
      <c r="AE39" s="253"/>
      <c r="AF39" s="253"/>
      <c r="AG39" s="253"/>
      <c r="AH39" s="253"/>
      <c r="AI39" s="253"/>
      <c r="AJ39" s="253"/>
      <c r="AK39" s="1155" t="s">
        <v>547</v>
      </c>
      <c r="AL39" s="1156"/>
      <c r="AM39" s="1156"/>
      <c r="AN39" s="1157"/>
      <c r="AO39" s="303">
        <v>-608189</v>
      </c>
      <c r="AP39" s="303">
        <v>-2955</v>
      </c>
      <c r="AQ39" s="304">
        <v>-7310</v>
      </c>
      <c r="AR39" s="305">
        <v>-59.6</v>
      </c>
      <c r="AS39" s="302"/>
    </row>
    <row r="40" spans="1:46" ht="27" customHeight="1" x14ac:dyDescent="0.15">
      <c r="A40" s="257"/>
      <c r="B40" s="253"/>
      <c r="C40" s="253"/>
      <c r="D40" s="253"/>
      <c r="E40" s="253"/>
      <c r="F40" s="253"/>
      <c r="G40" s="253"/>
      <c r="H40" s="253"/>
      <c r="I40" s="253"/>
      <c r="J40" s="253"/>
      <c r="K40" s="253"/>
      <c r="L40" s="253"/>
      <c r="M40" s="253"/>
      <c r="N40" s="253"/>
      <c r="O40" s="253"/>
      <c r="P40" s="253"/>
      <c r="Q40" s="253"/>
      <c r="R40" s="253"/>
      <c r="S40" s="253"/>
      <c r="T40" s="253"/>
      <c r="U40" s="253"/>
      <c r="V40" s="253"/>
      <c r="W40" s="253"/>
      <c r="X40" s="253"/>
      <c r="Y40" s="253"/>
      <c r="Z40" s="253"/>
      <c r="AA40" s="253"/>
      <c r="AB40" s="253"/>
      <c r="AC40" s="253"/>
      <c r="AD40" s="253"/>
      <c r="AE40" s="253"/>
      <c r="AF40" s="253"/>
      <c r="AG40" s="253"/>
      <c r="AH40" s="253"/>
      <c r="AI40" s="253"/>
      <c r="AJ40" s="253"/>
      <c r="AK40" s="1152" t="s">
        <v>548</v>
      </c>
      <c r="AL40" s="1153"/>
      <c r="AM40" s="1153"/>
      <c r="AN40" s="1154"/>
      <c r="AO40" s="303">
        <v>-3272104</v>
      </c>
      <c r="AP40" s="303">
        <v>-15899</v>
      </c>
      <c r="AQ40" s="304">
        <v>-19218</v>
      </c>
      <c r="AR40" s="305">
        <v>-17.3</v>
      </c>
      <c r="AS40" s="302"/>
    </row>
    <row r="41" spans="1:46" x14ac:dyDescent="0.15">
      <c r="A41" s="257"/>
      <c r="B41" s="253"/>
      <c r="C41" s="253"/>
      <c r="D41" s="253"/>
      <c r="E41" s="253"/>
      <c r="F41" s="253"/>
      <c r="G41" s="253"/>
      <c r="H41" s="253"/>
      <c r="I41" s="253"/>
      <c r="J41" s="253"/>
      <c r="K41" s="253"/>
      <c r="L41" s="253"/>
      <c r="M41" s="253"/>
      <c r="N41" s="253"/>
      <c r="O41" s="253"/>
      <c r="P41" s="253"/>
      <c r="Q41" s="253"/>
      <c r="R41" s="253"/>
      <c r="S41" s="253"/>
      <c r="T41" s="253"/>
      <c r="U41" s="253"/>
      <c r="V41" s="253"/>
      <c r="W41" s="253"/>
      <c r="X41" s="253"/>
      <c r="Y41" s="253"/>
      <c r="Z41" s="253"/>
      <c r="AA41" s="253"/>
      <c r="AB41" s="253"/>
      <c r="AC41" s="253"/>
      <c r="AD41" s="253"/>
      <c r="AE41" s="253"/>
      <c r="AF41" s="253"/>
      <c r="AG41" s="253"/>
      <c r="AH41" s="253"/>
      <c r="AI41" s="253"/>
      <c r="AJ41" s="253"/>
      <c r="AK41" s="1158" t="s">
        <v>305</v>
      </c>
      <c r="AL41" s="1159"/>
      <c r="AM41" s="1159"/>
      <c r="AN41" s="1160"/>
      <c r="AO41" s="303">
        <v>964058</v>
      </c>
      <c r="AP41" s="303">
        <v>4684</v>
      </c>
      <c r="AQ41" s="304">
        <v>6873</v>
      </c>
      <c r="AR41" s="305">
        <v>-31.8</v>
      </c>
      <c r="AS41" s="302"/>
    </row>
    <row r="42" spans="1:46" x14ac:dyDescent="0.15">
      <c r="A42" s="257"/>
      <c r="B42" s="253"/>
      <c r="C42" s="253"/>
      <c r="D42" s="253"/>
      <c r="E42" s="253"/>
      <c r="F42" s="253"/>
      <c r="G42" s="253"/>
      <c r="H42" s="253"/>
      <c r="I42" s="253"/>
      <c r="J42" s="253"/>
      <c r="K42" s="253"/>
      <c r="L42" s="253"/>
      <c r="M42" s="253"/>
      <c r="N42" s="253"/>
      <c r="O42" s="253"/>
      <c r="P42" s="253"/>
      <c r="Q42" s="253"/>
      <c r="R42" s="253"/>
      <c r="S42" s="253"/>
      <c r="T42" s="253"/>
      <c r="U42" s="253"/>
      <c r="V42" s="253"/>
      <c r="W42" s="253"/>
      <c r="X42" s="253"/>
      <c r="Y42" s="253"/>
      <c r="Z42" s="253"/>
      <c r="AA42" s="253"/>
      <c r="AB42" s="253"/>
      <c r="AC42" s="253"/>
      <c r="AD42" s="253"/>
      <c r="AE42" s="253"/>
      <c r="AF42" s="253"/>
      <c r="AG42" s="253"/>
      <c r="AH42" s="253"/>
      <c r="AI42" s="253"/>
      <c r="AJ42" s="253"/>
      <c r="AK42" s="308" t="s">
        <v>549</v>
      </c>
      <c r="AL42" s="253"/>
      <c r="AM42" s="253"/>
      <c r="AN42" s="253"/>
      <c r="AO42" s="253"/>
      <c r="AP42" s="253"/>
      <c r="AQ42" s="279"/>
      <c r="AR42" s="279"/>
      <c r="AS42" s="302"/>
    </row>
    <row r="43" spans="1:46" x14ac:dyDescent="0.15">
      <c r="A43" s="257"/>
      <c r="B43" s="253"/>
      <c r="C43" s="253"/>
      <c r="D43" s="253"/>
      <c r="E43" s="253"/>
      <c r="F43" s="253"/>
      <c r="G43" s="253"/>
      <c r="H43" s="253"/>
      <c r="I43" s="253"/>
      <c r="J43" s="253"/>
      <c r="K43" s="253"/>
      <c r="L43" s="253"/>
      <c r="M43" s="253"/>
      <c r="N43" s="253"/>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309"/>
      <c r="AQ43" s="279"/>
      <c r="AR43" s="253"/>
      <c r="AS43" s="302"/>
    </row>
    <row r="44" spans="1:46" x14ac:dyDescent="0.15">
      <c r="A44" s="257"/>
      <c r="B44" s="253"/>
      <c r="C44" s="253"/>
      <c r="D44" s="253"/>
      <c r="E44" s="253"/>
      <c r="F44" s="253"/>
      <c r="G44" s="253"/>
      <c r="H44" s="253"/>
      <c r="I44" s="253"/>
      <c r="J44" s="253"/>
      <c r="K44" s="253"/>
      <c r="L44" s="253"/>
      <c r="M44" s="253"/>
      <c r="N44" s="253"/>
      <c r="O44" s="253"/>
      <c r="P44" s="253"/>
      <c r="Q44" s="253"/>
      <c r="R44" s="253"/>
      <c r="S44" s="253"/>
      <c r="T44" s="253"/>
      <c r="U44" s="253"/>
      <c r="V44" s="253"/>
      <c r="W44" s="253"/>
      <c r="X44" s="253"/>
      <c r="Y44" s="253"/>
      <c r="Z44" s="253"/>
      <c r="AA44" s="253"/>
      <c r="AB44" s="253"/>
      <c r="AC44" s="253"/>
      <c r="AD44" s="253"/>
      <c r="AE44" s="253"/>
      <c r="AF44" s="253"/>
      <c r="AG44" s="253"/>
      <c r="AH44" s="253"/>
      <c r="AI44" s="253"/>
      <c r="AJ44" s="253"/>
      <c r="AK44" s="253"/>
      <c r="AL44" s="253"/>
      <c r="AM44" s="253"/>
      <c r="AN44" s="253"/>
      <c r="AO44" s="253"/>
      <c r="AP44" s="253"/>
      <c r="AQ44" s="279"/>
      <c r="AR44" s="253"/>
    </row>
    <row r="45" spans="1:46" x14ac:dyDescent="0.15">
      <c r="A45" s="255"/>
      <c r="B45" s="255"/>
      <c r="C45" s="255"/>
      <c r="D45" s="255"/>
      <c r="E45" s="255"/>
      <c r="F45" s="255"/>
      <c r="G45" s="255"/>
      <c r="H45" s="255"/>
      <c r="I45" s="255"/>
      <c r="J45" s="255"/>
      <c r="K45" s="255"/>
      <c r="L45" s="255"/>
      <c r="M45" s="255"/>
      <c r="N45" s="255"/>
      <c r="O45" s="255"/>
      <c r="P45" s="255"/>
      <c r="Q45" s="255"/>
      <c r="R45" s="255"/>
      <c r="S45" s="255"/>
      <c r="T45" s="255"/>
      <c r="U45" s="255"/>
      <c r="V45" s="255"/>
      <c r="W45" s="255"/>
      <c r="X45" s="255"/>
      <c r="Y45" s="255"/>
      <c r="Z45" s="255"/>
      <c r="AA45" s="255"/>
      <c r="AB45" s="255"/>
      <c r="AC45" s="255"/>
      <c r="AD45" s="255"/>
      <c r="AE45" s="255"/>
      <c r="AF45" s="255"/>
      <c r="AG45" s="255"/>
      <c r="AH45" s="255"/>
      <c r="AI45" s="255"/>
      <c r="AJ45" s="255"/>
      <c r="AK45" s="255"/>
      <c r="AL45" s="255"/>
      <c r="AM45" s="255"/>
      <c r="AN45" s="255"/>
      <c r="AO45" s="255"/>
      <c r="AP45" s="255"/>
      <c r="AQ45" s="310"/>
      <c r="AR45" s="255"/>
      <c r="AS45" s="255"/>
      <c r="AT45" s="253"/>
    </row>
    <row r="46" spans="1:46" x14ac:dyDescent="0.15">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3"/>
    </row>
    <row r="47" spans="1:46" ht="17.25" customHeight="1" x14ac:dyDescent="0.15">
      <c r="A47" s="312" t="s">
        <v>550</v>
      </c>
      <c r="B47" s="253"/>
      <c r="C47" s="253"/>
      <c r="D47" s="253"/>
      <c r="E47" s="253"/>
      <c r="F47" s="253"/>
      <c r="G47" s="253"/>
      <c r="H47" s="253"/>
      <c r="I47" s="253"/>
      <c r="J47" s="253"/>
      <c r="K47" s="253"/>
      <c r="L47" s="253"/>
      <c r="M47" s="253"/>
      <c r="N47" s="253"/>
      <c r="O47" s="253"/>
      <c r="P47" s="253"/>
      <c r="Q47" s="253"/>
      <c r="R47" s="253"/>
      <c r="S47" s="253"/>
      <c r="T47" s="253"/>
      <c r="U47" s="253"/>
      <c r="V47" s="253"/>
      <c r="W47" s="253"/>
      <c r="X47" s="253"/>
      <c r="Y47" s="253"/>
      <c r="Z47" s="253"/>
      <c r="AA47" s="253"/>
      <c r="AB47" s="253"/>
      <c r="AC47" s="253"/>
      <c r="AD47" s="253"/>
      <c r="AE47" s="253"/>
      <c r="AF47" s="253"/>
      <c r="AG47" s="253"/>
      <c r="AH47" s="253"/>
      <c r="AI47" s="253"/>
      <c r="AJ47" s="253"/>
      <c r="AK47" s="253"/>
      <c r="AL47" s="253"/>
      <c r="AM47" s="253"/>
      <c r="AN47" s="253"/>
      <c r="AO47" s="253"/>
      <c r="AP47" s="253"/>
      <c r="AQ47" s="253"/>
      <c r="AR47" s="253"/>
    </row>
    <row r="48" spans="1:46" x14ac:dyDescent="0.15">
      <c r="A48" s="257"/>
      <c r="B48" s="253"/>
      <c r="C48" s="253"/>
      <c r="D48" s="253"/>
      <c r="E48" s="253"/>
      <c r="F48" s="253"/>
      <c r="G48" s="253"/>
      <c r="H48" s="253"/>
      <c r="I48" s="253"/>
      <c r="J48" s="253"/>
      <c r="K48" s="253"/>
      <c r="L48" s="253"/>
      <c r="M48" s="253"/>
      <c r="N48" s="253"/>
      <c r="O48" s="253"/>
      <c r="P48" s="253"/>
      <c r="Q48" s="253"/>
      <c r="R48" s="253"/>
      <c r="S48" s="253"/>
      <c r="T48" s="253"/>
      <c r="U48" s="253"/>
      <c r="V48" s="253"/>
      <c r="W48" s="253"/>
      <c r="X48" s="253"/>
      <c r="Y48" s="253"/>
      <c r="Z48" s="253"/>
      <c r="AA48" s="253"/>
      <c r="AB48" s="253"/>
      <c r="AC48" s="253"/>
      <c r="AD48" s="253"/>
      <c r="AE48" s="253"/>
      <c r="AF48" s="253"/>
      <c r="AG48" s="253"/>
      <c r="AH48" s="253"/>
      <c r="AI48" s="253"/>
      <c r="AJ48" s="253"/>
      <c r="AK48" s="313" t="s">
        <v>551</v>
      </c>
      <c r="AL48" s="313"/>
      <c r="AM48" s="313"/>
      <c r="AN48" s="313"/>
      <c r="AO48" s="313"/>
      <c r="AP48" s="313"/>
      <c r="AQ48" s="314"/>
      <c r="AR48" s="313"/>
    </row>
    <row r="49" spans="1:44" ht="13.5" customHeight="1" x14ac:dyDescent="0.15">
      <c r="A49" s="257"/>
      <c r="B49" s="253"/>
      <c r="C49" s="253"/>
      <c r="D49" s="253"/>
      <c r="E49" s="253"/>
      <c r="F49" s="253"/>
      <c r="G49" s="253"/>
      <c r="H49" s="253"/>
      <c r="I49" s="253"/>
      <c r="J49" s="253"/>
      <c r="K49" s="253"/>
      <c r="L49" s="253"/>
      <c r="M49" s="253"/>
      <c r="N49" s="253"/>
      <c r="O49" s="253"/>
      <c r="P49" s="253"/>
      <c r="Q49" s="253"/>
      <c r="R49" s="253"/>
      <c r="S49" s="253"/>
      <c r="T49" s="253"/>
      <c r="U49" s="253"/>
      <c r="V49" s="253"/>
      <c r="W49" s="253"/>
      <c r="X49" s="253"/>
      <c r="Y49" s="253"/>
      <c r="Z49" s="253"/>
      <c r="AA49" s="253"/>
      <c r="AB49" s="253"/>
      <c r="AC49" s="253"/>
      <c r="AD49" s="253"/>
      <c r="AE49" s="253"/>
      <c r="AF49" s="253"/>
      <c r="AG49" s="253"/>
      <c r="AH49" s="253"/>
      <c r="AI49" s="253"/>
      <c r="AJ49" s="253"/>
      <c r="AK49" s="315"/>
      <c r="AL49" s="316"/>
      <c r="AM49" s="1145" t="s">
        <v>518</v>
      </c>
      <c r="AN49" s="1147" t="s">
        <v>552</v>
      </c>
      <c r="AO49" s="1148"/>
      <c r="AP49" s="1148"/>
      <c r="AQ49" s="1148"/>
      <c r="AR49" s="1149"/>
    </row>
    <row r="50" spans="1:44" x14ac:dyDescent="0.15">
      <c r="A50" s="257"/>
      <c r="B50" s="253"/>
      <c r="C50" s="253"/>
      <c r="D50" s="253"/>
      <c r="E50" s="253"/>
      <c r="F50" s="253"/>
      <c r="G50" s="253"/>
      <c r="H50" s="253"/>
      <c r="I50" s="253"/>
      <c r="J50" s="253"/>
      <c r="K50" s="253"/>
      <c r="L50" s="253"/>
      <c r="M50" s="253"/>
      <c r="N50" s="253"/>
      <c r="O50" s="253"/>
      <c r="P50" s="253"/>
      <c r="Q50" s="253"/>
      <c r="R50" s="253"/>
      <c r="S50" s="253"/>
      <c r="T50" s="253"/>
      <c r="U50" s="253"/>
      <c r="V50" s="253"/>
      <c r="W50" s="253"/>
      <c r="X50" s="253"/>
      <c r="Y50" s="253"/>
      <c r="Z50" s="253"/>
      <c r="AA50" s="253"/>
      <c r="AB50" s="253"/>
      <c r="AC50" s="253"/>
      <c r="AD50" s="253"/>
      <c r="AE50" s="253"/>
      <c r="AF50" s="253"/>
      <c r="AG50" s="253"/>
      <c r="AH50" s="253"/>
      <c r="AI50" s="253"/>
      <c r="AJ50" s="253"/>
      <c r="AK50" s="317"/>
      <c r="AL50" s="318"/>
      <c r="AM50" s="1146"/>
      <c r="AN50" s="319" t="s">
        <v>553</v>
      </c>
      <c r="AO50" s="320" t="s">
        <v>554</v>
      </c>
      <c r="AP50" s="321" t="s">
        <v>555</v>
      </c>
      <c r="AQ50" s="322" t="s">
        <v>556</v>
      </c>
      <c r="AR50" s="323" t="s">
        <v>557</v>
      </c>
    </row>
    <row r="51" spans="1:44" x14ac:dyDescent="0.15">
      <c r="A51" s="257"/>
      <c r="B51" s="253"/>
      <c r="C51" s="253"/>
      <c r="D51" s="253"/>
      <c r="E51" s="253"/>
      <c r="F51" s="253"/>
      <c r="G51" s="253"/>
      <c r="H51" s="253"/>
      <c r="I51" s="253"/>
      <c r="J51" s="253"/>
      <c r="K51" s="253"/>
      <c r="L51" s="253"/>
      <c r="M51" s="253"/>
      <c r="N51" s="253"/>
      <c r="O51" s="253"/>
      <c r="P51" s="253"/>
      <c r="Q51" s="253"/>
      <c r="R51" s="253"/>
      <c r="S51" s="253"/>
      <c r="T51" s="253"/>
      <c r="U51" s="253"/>
      <c r="V51" s="253"/>
      <c r="W51" s="253"/>
      <c r="X51" s="253"/>
      <c r="Y51" s="253"/>
      <c r="Z51" s="253"/>
      <c r="AA51" s="253"/>
      <c r="AB51" s="253"/>
      <c r="AC51" s="253"/>
      <c r="AD51" s="253"/>
      <c r="AE51" s="253"/>
      <c r="AF51" s="253"/>
      <c r="AG51" s="253"/>
      <c r="AH51" s="253"/>
      <c r="AI51" s="253"/>
      <c r="AJ51" s="253"/>
      <c r="AK51" s="315" t="s">
        <v>558</v>
      </c>
      <c r="AL51" s="316"/>
      <c r="AM51" s="324">
        <v>5517172</v>
      </c>
      <c r="AN51" s="325">
        <v>27441</v>
      </c>
      <c r="AO51" s="326">
        <v>16.899999999999999</v>
      </c>
      <c r="AP51" s="327">
        <v>41080</v>
      </c>
      <c r="AQ51" s="328">
        <v>3</v>
      </c>
      <c r="AR51" s="329">
        <v>13.9</v>
      </c>
    </row>
    <row r="52" spans="1:44" x14ac:dyDescent="0.15">
      <c r="A52" s="257"/>
      <c r="B52" s="253"/>
      <c r="C52" s="253"/>
      <c r="D52" s="253"/>
      <c r="E52" s="253"/>
      <c r="F52" s="253"/>
      <c r="G52" s="253"/>
      <c r="H52" s="253"/>
      <c r="I52" s="253"/>
      <c r="J52" s="253"/>
      <c r="K52" s="253"/>
      <c r="L52" s="253"/>
      <c r="M52" s="253"/>
      <c r="N52" s="253"/>
      <c r="O52" s="253"/>
      <c r="P52" s="253"/>
      <c r="Q52" s="253"/>
      <c r="R52" s="253"/>
      <c r="S52" s="253"/>
      <c r="T52" s="253"/>
      <c r="U52" s="253"/>
      <c r="V52" s="253"/>
      <c r="W52" s="253"/>
      <c r="X52" s="253"/>
      <c r="Y52" s="253"/>
      <c r="Z52" s="253"/>
      <c r="AA52" s="253"/>
      <c r="AB52" s="253"/>
      <c r="AC52" s="253"/>
      <c r="AD52" s="253"/>
      <c r="AE52" s="253"/>
      <c r="AF52" s="253"/>
      <c r="AG52" s="253"/>
      <c r="AH52" s="253"/>
      <c r="AI52" s="253"/>
      <c r="AJ52" s="253"/>
      <c r="AK52" s="330"/>
      <c r="AL52" s="331" t="s">
        <v>559</v>
      </c>
      <c r="AM52" s="332">
        <v>3573126</v>
      </c>
      <c r="AN52" s="333">
        <v>17772</v>
      </c>
      <c r="AO52" s="334">
        <v>-10.3</v>
      </c>
      <c r="AP52" s="335">
        <v>27265</v>
      </c>
      <c r="AQ52" s="336">
        <v>4.2</v>
      </c>
      <c r="AR52" s="337">
        <v>-14.5</v>
      </c>
    </row>
    <row r="53" spans="1:44" x14ac:dyDescent="0.15">
      <c r="A53" s="257"/>
      <c r="B53" s="253"/>
      <c r="C53" s="253"/>
      <c r="D53" s="253"/>
      <c r="E53" s="253"/>
      <c r="F53" s="253"/>
      <c r="G53" s="253"/>
      <c r="H53" s="253"/>
      <c r="I53" s="253"/>
      <c r="J53" s="253"/>
      <c r="K53" s="253"/>
      <c r="L53" s="253"/>
      <c r="M53" s="253"/>
      <c r="N53" s="253"/>
      <c r="O53" s="253"/>
      <c r="P53" s="253"/>
      <c r="Q53" s="253"/>
      <c r="R53" s="253"/>
      <c r="S53" s="253"/>
      <c r="T53" s="253"/>
      <c r="U53" s="253"/>
      <c r="V53" s="253"/>
      <c r="W53" s="253"/>
      <c r="X53" s="253"/>
      <c r="Y53" s="253"/>
      <c r="Z53" s="253"/>
      <c r="AA53" s="253"/>
      <c r="AB53" s="253"/>
      <c r="AC53" s="253"/>
      <c r="AD53" s="253"/>
      <c r="AE53" s="253"/>
      <c r="AF53" s="253"/>
      <c r="AG53" s="253"/>
      <c r="AH53" s="253"/>
      <c r="AI53" s="253"/>
      <c r="AJ53" s="253"/>
      <c r="AK53" s="315" t="s">
        <v>560</v>
      </c>
      <c r="AL53" s="316"/>
      <c r="AM53" s="324">
        <v>7615041</v>
      </c>
      <c r="AN53" s="325">
        <v>37546</v>
      </c>
      <c r="AO53" s="326">
        <v>36.799999999999997</v>
      </c>
      <c r="AP53" s="327">
        <v>33173</v>
      </c>
      <c r="AQ53" s="328">
        <v>-19.2</v>
      </c>
      <c r="AR53" s="329">
        <v>56</v>
      </c>
    </row>
    <row r="54" spans="1:44" x14ac:dyDescent="0.15">
      <c r="A54" s="257"/>
      <c r="B54" s="253"/>
      <c r="C54" s="253"/>
      <c r="D54" s="253"/>
      <c r="E54" s="253"/>
      <c r="F54" s="253"/>
      <c r="G54" s="253"/>
      <c r="H54" s="253"/>
      <c r="I54" s="253"/>
      <c r="J54" s="253"/>
      <c r="K54" s="253"/>
      <c r="L54" s="253"/>
      <c r="M54" s="253"/>
      <c r="N54" s="253"/>
      <c r="O54" s="253"/>
      <c r="P54" s="253"/>
      <c r="Q54" s="253"/>
      <c r="R54" s="253"/>
      <c r="S54" s="253"/>
      <c r="T54" s="253"/>
      <c r="U54" s="253"/>
      <c r="V54" s="253"/>
      <c r="W54" s="253"/>
      <c r="X54" s="253"/>
      <c r="Y54" s="253"/>
      <c r="Z54" s="253"/>
      <c r="AA54" s="253"/>
      <c r="AB54" s="253"/>
      <c r="AC54" s="253"/>
      <c r="AD54" s="253"/>
      <c r="AE54" s="253"/>
      <c r="AF54" s="253"/>
      <c r="AG54" s="253"/>
      <c r="AH54" s="253"/>
      <c r="AI54" s="253"/>
      <c r="AJ54" s="253"/>
      <c r="AK54" s="330"/>
      <c r="AL54" s="331" t="s">
        <v>559</v>
      </c>
      <c r="AM54" s="332">
        <v>3403696</v>
      </c>
      <c r="AN54" s="333">
        <v>16782</v>
      </c>
      <c r="AO54" s="334">
        <v>-5.6</v>
      </c>
      <c r="AP54" s="335">
        <v>20353</v>
      </c>
      <c r="AQ54" s="336">
        <v>-25.4</v>
      </c>
      <c r="AR54" s="337">
        <v>19.8</v>
      </c>
    </row>
    <row r="55" spans="1:44" x14ac:dyDescent="0.15">
      <c r="A55" s="257"/>
      <c r="B55" s="253"/>
      <c r="C55" s="253"/>
      <c r="D55" s="253"/>
      <c r="E55" s="253"/>
      <c r="F55" s="253"/>
      <c r="G55" s="253"/>
      <c r="H55" s="253"/>
      <c r="I55" s="253"/>
      <c r="J55" s="253"/>
      <c r="K55" s="253"/>
      <c r="L55" s="253"/>
      <c r="M55" s="253"/>
      <c r="N55" s="253"/>
      <c r="O55" s="253"/>
      <c r="P55" s="253"/>
      <c r="Q55" s="253"/>
      <c r="R55" s="253"/>
      <c r="S55" s="253"/>
      <c r="T55" s="253"/>
      <c r="U55" s="253"/>
      <c r="V55" s="253"/>
      <c r="W55" s="253"/>
      <c r="X55" s="253"/>
      <c r="Y55" s="253"/>
      <c r="Z55" s="253"/>
      <c r="AA55" s="253"/>
      <c r="AB55" s="253"/>
      <c r="AC55" s="253"/>
      <c r="AD55" s="253"/>
      <c r="AE55" s="253"/>
      <c r="AF55" s="253"/>
      <c r="AG55" s="253"/>
      <c r="AH55" s="253"/>
      <c r="AI55" s="253"/>
      <c r="AJ55" s="253"/>
      <c r="AK55" s="315" t="s">
        <v>561</v>
      </c>
      <c r="AL55" s="316"/>
      <c r="AM55" s="324">
        <v>3781316</v>
      </c>
      <c r="AN55" s="325">
        <v>18434</v>
      </c>
      <c r="AO55" s="326">
        <v>-50.9</v>
      </c>
      <c r="AP55" s="327">
        <v>37644</v>
      </c>
      <c r="AQ55" s="328">
        <v>13.5</v>
      </c>
      <c r="AR55" s="329">
        <v>-64.400000000000006</v>
      </c>
    </row>
    <row r="56" spans="1:44" x14ac:dyDescent="0.15">
      <c r="A56" s="257"/>
      <c r="B56" s="253"/>
      <c r="C56" s="253"/>
      <c r="D56" s="253"/>
      <c r="E56" s="253"/>
      <c r="F56" s="253"/>
      <c r="G56" s="253"/>
      <c r="H56" s="253"/>
      <c r="I56" s="253"/>
      <c r="J56" s="253"/>
      <c r="K56" s="253"/>
      <c r="L56" s="253"/>
      <c r="M56" s="253"/>
      <c r="N56" s="253"/>
      <c r="O56" s="253"/>
      <c r="P56" s="253"/>
      <c r="Q56" s="253"/>
      <c r="R56" s="253"/>
      <c r="S56" s="253"/>
      <c r="T56" s="253"/>
      <c r="U56" s="253"/>
      <c r="V56" s="253"/>
      <c r="W56" s="253"/>
      <c r="X56" s="253"/>
      <c r="Y56" s="253"/>
      <c r="Z56" s="253"/>
      <c r="AA56" s="253"/>
      <c r="AB56" s="253"/>
      <c r="AC56" s="253"/>
      <c r="AD56" s="253"/>
      <c r="AE56" s="253"/>
      <c r="AF56" s="253"/>
      <c r="AG56" s="253"/>
      <c r="AH56" s="253"/>
      <c r="AI56" s="253"/>
      <c r="AJ56" s="253"/>
      <c r="AK56" s="330"/>
      <c r="AL56" s="331" t="s">
        <v>559</v>
      </c>
      <c r="AM56" s="332">
        <v>1956672</v>
      </c>
      <c r="AN56" s="333">
        <v>9539</v>
      </c>
      <c r="AO56" s="334">
        <v>-43.2</v>
      </c>
      <c r="AP56" s="335">
        <v>24939</v>
      </c>
      <c r="AQ56" s="336">
        <v>22.5</v>
      </c>
      <c r="AR56" s="337">
        <v>-65.7</v>
      </c>
    </row>
    <row r="57" spans="1:44" x14ac:dyDescent="0.15">
      <c r="A57" s="257"/>
      <c r="B57" s="253"/>
      <c r="C57" s="253"/>
      <c r="D57" s="253"/>
      <c r="E57" s="253"/>
      <c r="F57" s="253"/>
      <c r="G57" s="253"/>
      <c r="H57" s="253"/>
      <c r="I57" s="253"/>
      <c r="J57" s="253"/>
      <c r="K57" s="253"/>
      <c r="L57" s="253"/>
      <c r="M57" s="253"/>
      <c r="N57" s="253"/>
      <c r="O57" s="253"/>
      <c r="P57" s="253"/>
      <c r="Q57" s="253"/>
      <c r="R57" s="253"/>
      <c r="S57" s="253"/>
      <c r="T57" s="253"/>
      <c r="U57" s="253"/>
      <c r="V57" s="253"/>
      <c r="W57" s="253"/>
      <c r="X57" s="253"/>
      <c r="Y57" s="253"/>
      <c r="Z57" s="253"/>
      <c r="AA57" s="253"/>
      <c r="AB57" s="253"/>
      <c r="AC57" s="253"/>
      <c r="AD57" s="253"/>
      <c r="AE57" s="253"/>
      <c r="AF57" s="253"/>
      <c r="AG57" s="253"/>
      <c r="AH57" s="253"/>
      <c r="AI57" s="253"/>
      <c r="AJ57" s="253"/>
      <c r="AK57" s="315" t="s">
        <v>562</v>
      </c>
      <c r="AL57" s="316"/>
      <c r="AM57" s="324">
        <v>6672674</v>
      </c>
      <c r="AN57" s="325">
        <v>32384</v>
      </c>
      <c r="AO57" s="326">
        <v>75.7</v>
      </c>
      <c r="AP57" s="327">
        <v>39221</v>
      </c>
      <c r="AQ57" s="328">
        <v>4.2</v>
      </c>
      <c r="AR57" s="329">
        <v>71.5</v>
      </c>
    </row>
    <row r="58" spans="1:44" x14ac:dyDescent="0.15">
      <c r="A58" s="257"/>
      <c r="B58" s="253"/>
      <c r="C58" s="253"/>
      <c r="D58" s="253"/>
      <c r="E58" s="253"/>
      <c r="F58" s="253"/>
      <c r="G58" s="253"/>
      <c r="H58" s="253"/>
      <c r="I58" s="253"/>
      <c r="J58" s="253"/>
      <c r="K58" s="253"/>
      <c r="L58" s="253"/>
      <c r="M58" s="253"/>
      <c r="N58" s="253"/>
      <c r="O58" s="253"/>
      <c r="P58" s="253"/>
      <c r="Q58" s="253"/>
      <c r="R58" s="253"/>
      <c r="S58" s="253"/>
      <c r="T58" s="253"/>
      <c r="U58" s="253"/>
      <c r="V58" s="253"/>
      <c r="W58" s="253"/>
      <c r="X58" s="253"/>
      <c r="Y58" s="253"/>
      <c r="Z58" s="253"/>
      <c r="AA58" s="253"/>
      <c r="AB58" s="253"/>
      <c r="AC58" s="253"/>
      <c r="AD58" s="253"/>
      <c r="AE58" s="253"/>
      <c r="AF58" s="253"/>
      <c r="AG58" s="253"/>
      <c r="AH58" s="253"/>
      <c r="AI58" s="253"/>
      <c r="AJ58" s="253"/>
      <c r="AK58" s="330"/>
      <c r="AL58" s="331" t="s">
        <v>559</v>
      </c>
      <c r="AM58" s="332">
        <v>4510433</v>
      </c>
      <c r="AN58" s="333">
        <v>21890</v>
      </c>
      <c r="AO58" s="334">
        <v>129.5</v>
      </c>
      <c r="AP58" s="335">
        <v>24821</v>
      </c>
      <c r="AQ58" s="336">
        <v>-0.5</v>
      </c>
      <c r="AR58" s="337">
        <v>130</v>
      </c>
    </row>
    <row r="59" spans="1:44" x14ac:dyDescent="0.15">
      <c r="A59" s="257"/>
      <c r="B59" s="253"/>
      <c r="C59" s="253"/>
      <c r="D59" s="253"/>
      <c r="E59" s="253"/>
      <c r="F59" s="253"/>
      <c r="G59" s="253"/>
      <c r="H59" s="253"/>
      <c r="I59" s="253"/>
      <c r="J59" s="253"/>
      <c r="K59" s="253"/>
      <c r="L59" s="253"/>
      <c r="M59" s="253"/>
      <c r="N59" s="253"/>
      <c r="O59" s="253"/>
      <c r="P59" s="253"/>
      <c r="Q59" s="253"/>
      <c r="R59" s="253"/>
      <c r="S59" s="253"/>
      <c r="T59" s="253"/>
      <c r="U59" s="253"/>
      <c r="V59" s="253"/>
      <c r="W59" s="253"/>
      <c r="X59" s="253"/>
      <c r="Y59" s="253"/>
      <c r="Z59" s="253"/>
      <c r="AA59" s="253"/>
      <c r="AB59" s="253"/>
      <c r="AC59" s="253"/>
      <c r="AD59" s="253"/>
      <c r="AE59" s="253"/>
      <c r="AF59" s="253"/>
      <c r="AG59" s="253"/>
      <c r="AH59" s="253"/>
      <c r="AI59" s="253"/>
      <c r="AJ59" s="253"/>
      <c r="AK59" s="315" t="s">
        <v>563</v>
      </c>
      <c r="AL59" s="316"/>
      <c r="AM59" s="324">
        <v>3970983</v>
      </c>
      <c r="AN59" s="325">
        <v>19295</v>
      </c>
      <c r="AO59" s="326">
        <v>-40.4</v>
      </c>
      <c r="AP59" s="327">
        <v>38566</v>
      </c>
      <c r="AQ59" s="328">
        <v>-1.7</v>
      </c>
      <c r="AR59" s="329">
        <v>-38.700000000000003</v>
      </c>
    </row>
    <row r="60" spans="1:44" x14ac:dyDescent="0.15">
      <c r="A60" s="257"/>
      <c r="B60" s="253"/>
      <c r="C60" s="253"/>
      <c r="D60" s="253"/>
      <c r="E60" s="253"/>
      <c r="F60" s="253"/>
      <c r="G60" s="253"/>
      <c r="H60" s="253"/>
      <c r="I60" s="253"/>
      <c r="J60" s="253"/>
      <c r="K60" s="253"/>
      <c r="L60" s="253"/>
      <c r="M60" s="253"/>
      <c r="N60" s="253"/>
      <c r="O60" s="253"/>
      <c r="P60" s="253"/>
      <c r="Q60" s="253"/>
      <c r="R60" s="253"/>
      <c r="S60" s="253"/>
      <c r="T60" s="253"/>
      <c r="U60" s="253"/>
      <c r="V60" s="253"/>
      <c r="W60" s="253"/>
      <c r="X60" s="253"/>
      <c r="Y60" s="253"/>
      <c r="Z60" s="253"/>
      <c r="AA60" s="253"/>
      <c r="AB60" s="253"/>
      <c r="AC60" s="253"/>
      <c r="AD60" s="253"/>
      <c r="AE60" s="253"/>
      <c r="AF60" s="253"/>
      <c r="AG60" s="253"/>
      <c r="AH60" s="253"/>
      <c r="AI60" s="253"/>
      <c r="AJ60" s="253"/>
      <c r="AK60" s="330"/>
      <c r="AL60" s="331" t="s">
        <v>559</v>
      </c>
      <c r="AM60" s="332">
        <v>3023817</v>
      </c>
      <c r="AN60" s="333">
        <v>14693</v>
      </c>
      <c r="AO60" s="334">
        <v>-32.9</v>
      </c>
      <c r="AP60" s="335">
        <v>24059</v>
      </c>
      <c r="AQ60" s="336">
        <v>-3.1</v>
      </c>
      <c r="AR60" s="337">
        <v>-29.8</v>
      </c>
    </row>
    <row r="61" spans="1:44" x14ac:dyDescent="0.15">
      <c r="A61" s="257"/>
      <c r="B61" s="253"/>
      <c r="C61" s="253"/>
      <c r="D61" s="253"/>
      <c r="E61" s="253"/>
      <c r="F61" s="253"/>
      <c r="G61" s="253"/>
      <c r="H61" s="253"/>
      <c r="I61" s="253"/>
      <c r="J61" s="253"/>
      <c r="K61" s="253"/>
      <c r="L61" s="253"/>
      <c r="M61" s="253"/>
      <c r="N61" s="253"/>
      <c r="O61" s="253"/>
      <c r="P61" s="253"/>
      <c r="Q61" s="253"/>
      <c r="R61" s="253"/>
      <c r="S61" s="253"/>
      <c r="T61" s="253"/>
      <c r="U61" s="253"/>
      <c r="V61" s="253"/>
      <c r="W61" s="253"/>
      <c r="X61" s="253"/>
      <c r="Y61" s="253"/>
      <c r="Z61" s="253"/>
      <c r="AA61" s="253"/>
      <c r="AB61" s="253"/>
      <c r="AC61" s="253"/>
      <c r="AD61" s="253"/>
      <c r="AE61" s="253"/>
      <c r="AF61" s="253"/>
      <c r="AG61" s="253"/>
      <c r="AH61" s="253"/>
      <c r="AI61" s="253"/>
      <c r="AJ61" s="253"/>
      <c r="AK61" s="315" t="s">
        <v>564</v>
      </c>
      <c r="AL61" s="338"/>
      <c r="AM61" s="339">
        <v>5511437</v>
      </c>
      <c r="AN61" s="340">
        <v>27020</v>
      </c>
      <c r="AO61" s="341">
        <v>7.6</v>
      </c>
      <c r="AP61" s="342">
        <v>37937</v>
      </c>
      <c r="AQ61" s="343">
        <v>0</v>
      </c>
      <c r="AR61" s="329">
        <v>7.6</v>
      </c>
    </row>
    <row r="62" spans="1:44" x14ac:dyDescent="0.15">
      <c r="A62" s="257"/>
      <c r="B62" s="253"/>
      <c r="C62" s="253"/>
      <c r="D62" s="253"/>
      <c r="E62" s="253"/>
      <c r="F62" s="253"/>
      <c r="G62" s="253"/>
      <c r="H62" s="253"/>
      <c r="I62" s="253"/>
      <c r="J62" s="253"/>
      <c r="K62" s="253"/>
      <c r="L62" s="253"/>
      <c r="M62" s="253"/>
      <c r="N62" s="253"/>
      <c r="O62" s="253"/>
      <c r="P62" s="253"/>
      <c r="Q62" s="253"/>
      <c r="R62" s="253"/>
      <c r="S62" s="253"/>
      <c r="T62" s="253"/>
      <c r="U62" s="253"/>
      <c r="V62" s="253"/>
      <c r="W62" s="253"/>
      <c r="X62" s="253"/>
      <c r="Y62" s="253"/>
      <c r="Z62" s="253"/>
      <c r="AA62" s="253"/>
      <c r="AB62" s="253"/>
      <c r="AC62" s="253"/>
      <c r="AD62" s="253"/>
      <c r="AE62" s="253"/>
      <c r="AF62" s="253"/>
      <c r="AG62" s="253"/>
      <c r="AH62" s="253"/>
      <c r="AI62" s="253"/>
      <c r="AJ62" s="253"/>
      <c r="AK62" s="330"/>
      <c r="AL62" s="331" t="s">
        <v>559</v>
      </c>
      <c r="AM62" s="332">
        <v>3293549</v>
      </c>
      <c r="AN62" s="333">
        <v>16135</v>
      </c>
      <c r="AO62" s="334">
        <v>7.5</v>
      </c>
      <c r="AP62" s="335">
        <v>24287</v>
      </c>
      <c r="AQ62" s="336">
        <v>-0.5</v>
      </c>
      <c r="AR62" s="337">
        <v>8</v>
      </c>
    </row>
    <row r="63" spans="1:44" x14ac:dyDescent="0.15">
      <c r="A63" s="257"/>
      <c r="B63" s="253"/>
      <c r="C63" s="253"/>
      <c r="D63" s="253"/>
      <c r="E63" s="253"/>
      <c r="F63" s="253"/>
      <c r="G63" s="253"/>
      <c r="H63" s="253"/>
      <c r="I63" s="253"/>
      <c r="J63" s="253"/>
      <c r="K63" s="253"/>
      <c r="L63" s="253"/>
      <c r="M63" s="253"/>
      <c r="N63" s="253"/>
      <c r="O63" s="253"/>
      <c r="P63" s="253"/>
      <c r="Q63" s="253"/>
      <c r="R63" s="253"/>
      <c r="S63" s="253"/>
      <c r="T63" s="253"/>
      <c r="U63" s="253"/>
      <c r="V63" s="253"/>
      <c r="W63" s="253"/>
      <c r="X63" s="253"/>
      <c r="Y63" s="253"/>
      <c r="Z63" s="253"/>
      <c r="AA63" s="253"/>
      <c r="AB63" s="253"/>
      <c r="AC63" s="253"/>
      <c r="AD63" s="253"/>
      <c r="AE63" s="253"/>
      <c r="AF63" s="253"/>
      <c r="AG63" s="253"/>
      <c r="AH63" s="253"/>
      <c r="AI63" s="253"/>
      <c r="AJ63" s="253"/>
      <c r="AK63" s="253"/>
      <c r="AL63" s="253"/>
      <c r="AM63" s="253"/>
      <c r="AN63" s="253"/>
      <c r="AO63" s="253"/>
      <c r="AP63" s="253"/>
      <c r="AQ63" s="253"/>
      <c r="AR63" s="253"/>
    </row>
    <row r="64" spans="1:44" x14ac:dyDescent="0.15">
      <c r="A64" s="257"/>
      <c r="B64" s="253"/>
      <c r="C64" s="253"/>
      <c r="D64" s="253"/>
      <c r="E64" s="253"/>
      <c r="F64" s="253"/>
      <c r="G64" s="253"/>
      <c r="H64" s="253"/>
      <c r="I64" s="253"/>
      <c r="J64" s="253"/>
      <c r="K64" s="253"/>
      <c r="L64" s="253"/>
      <c r="M64" s="253"/>
      <c r="N64" s="253"/>
      <c r="O64" s="253"/>
      <c r="P64" s="253"/>
      <c r="Q64" s="253"/>
      <c r="R64" s="253"/>
      <c r="S64" s="253"/>
      <c r="T64" s="253"/>
      <c r="U64" s="253"/>
      <c r="V64" s="253"/>
      <c r="W64" s="253"/>
      <c r="X64" s="253"/>
      <c r="Y64" s="253"/>
      <c r="Z64" s="253"/>
      <c r="AA64" s="253"/>
      <c r="AB64" s="253"/>
      <c r="AC64" s="253"/>
      <c r="AD64" s="253"/>
      <c r="AE64" s="253"/>
      <c r="AF64" s="253"/>
      <c r="AG64" s="253"/>
      <c r="AH64" s="253"/>
      <c r="AI64" s="253"/>
      <c r="AJ64" s="253"/>
      <c r="AK64" s="253"/>
      <c r="AL64" s="253"/>
      <c r="AM64" s="253"/>
      <c r="AN64" s="253"/>
      <c r="AO64" s="253"/>
      <c r="AP64" s="253"/>
      <c r="AQ64" s="253"/>
      <c r="AR64" s="253"/>
    </row>
    <row r="65" spans="1:46" x14ac:dyDescent="0.15">
      <c r="A65" s="257"/>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row>
    <row r="66" spans="1:46" x14ac:dyDescent="0.15">
      <c r="A66" s="344"/>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5"/>
    </row>
    <row r="67" spans="1:46" ht="13.5" hidden="1" customHeight="1" x14ac:dyDescent="0.15">
      <c r="AK67" s="253"/>
      <c r="AL67" s="253"/>
      <c r="AM67" s="253"/>
      <c r="AN67" s="253"/>
      <c r="AO67" s="253"/>
      <c r="AP67" s="253"/>
      <c r="AQ67" s="253"/>
      <c r="AR67" s="253"/>
      <c r="AS67" s="253"/>
      <c r="AT67" s="253"/>
    </row>
    <row r="68" spans="1:46" ht="13.5" hidden="1" customHeight="1" x14ac:dyDescent="0.15">
      <c r="AK68" s="253"/>
      <c r="AL68" s="253"/>
      <c r="AM68" s="253"/>
      <c r="AN68" s="253"/>
      <c r="AO68" s="253"/>
      <c r="AP68" s="253"/>
      <c r="AQ68" s="253"/>
      <c r="AR68" s="253"/>
    </row>
    <row r="69" spans="1:46" ht="13.5" hidden="1" customHeight="1" x14ac:dyDescent="0.15">
      <c r="AK69" s="253"/>
      <c r="AL69" s="253"/>
      <c r="AM69" s="253"/>
      <c r="AN69" s="253"/>
      <c r="AO69" s="253"/>
      <c r="AP69" s="253"/>
      <c r="AQ69" s="253"/>
      <c r="AR69" s="253"/>
    </row>
    <row r="70" spans="1:46" hidden="1" x14ac:dyDescent="0.15">
      <c r="AK70" s="253"/>
      <c r="AL70" s="253"/>
      <c r="AM70" s="253"/>
      <c r="AN70" s="253"/>
      <c r="AO70" s="253"/>
      <c r="AP70" s="253"/>
      <c r="AQ70" s="253"/>
      <c r="AR70" s="253"/>
    </row>
    <row r="71" spans="1:46" hidden="1" x14ac:dyDescent="0.15">
      <c r="AK71" s="253"/>
      <c r="AL71" s="253"/>
      <c r="AM71" s="253"/>
      <c r="AN71" s="253"/>
      <c r="AO71" s="253"/>
      <c r="AP71" s="253"/>
      <c r="AQ71" s="253"/>
      <c r="AR71" s="253"/>
    </row>
    <row r="72" spans="1:46" hidden="1" x14ac:dyDescent="0.15">
      <c r="AK72" s="253"/>
      <c r="AL72" s="253"/>
      <c r="AM72" s="253"/>
      <c r="AN72" s="253"/>
      <c r="AO72" s="253"/>
      <c r="AP72" s="253"/>
      <c r="AQ72" s="253"/>
      <c r="AR72" s="253"/>
    </row>
    <row r="73" spans="1:46" hidden="1" x14ac:dyDescent="0.15">
      <c r="AK73" s="253"/>
      <c r="AL73" s="253"/>
      <c r="AM73" s="253"/>
      <c r="AN73" s="253"/>
      <c r="AO73" s="253"/>
      <c r="AP73" s="253"/>
      <c r="AQ73" s="253"/>
      <c r="AR73" s="253"/>
    </row>
  </sheetData>
  <sheetProtection algorithmName="SHA-512" hashValue="CkYflAGimXT/rXobl5Kz0DiLp5EH+xvHKQlIj7rpRTkJhEahNj0F0zuVR1riM5zChXX62lAkxJpxZyqjQbSKvg==" saltValue="Gv9FQB/zYLRR2KtoGCeIB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51" customWidth="1"/>
    <col min="126" max="16384" width="9" style="250" hidden="1"/>
  </cols>
  <sheetData>
    <row r="1" spans="2:125" ht="13.5" customHeight="1"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2:125" x14ac:dyDescent="0.15">
      <c r="B2" s="250"/>
      <c r="DG2" s="250"/>
    </row>
    <row r="3" spans="2:125" x14ac:dyDescent="0.15">
      <c r="C3" s="250"/>
      <c r="D3" s="250"/>
      <c r="E3" s="250"/>
      <c r="F3" s="250"/>
      <c r="G3" s="250"/>
      <c r="H3" s="250"/>
      <c r="I3" s="250"/>
      <c r="J3" s="250"/>
      <c r="K3" s="250"/>
      <c r="L3" s="250"/>
      <c r="M3" s="250"/>
      <c r="N3" s="250"/>
      <c r="O3" s="250"/>
      <c r="P3" s="250"/>
      <c r="Q3" s="250"/>
      <c r="R3" s="250"/>
      <c r="S3" s="250"/>
      <c r="T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H3" s="250"/>
      <c r="DI3" s="250"/>
      <c r="DJ3" s="250"/>
      <c r="DK3" s="250"/>
      <c r="DL3" s="250"/>
      <c r="DM3" s="250"/>
      <c r="DN3" s="250"/>
      <c r="DO3" s="250"/>
      <c r="DP3" s="250"/>
      <c r="DQ3" s="250"/>
      <c r="DR3" s="250"/>
      <c r="DS3" s="250"/>
      <c r="DT3" s="250"/>
      <c r="DU3" s="250"/>
    </row>
    <row r="4" spans="2:125" x14ac:dyDescent="0.15"/>
    <row r="5" spans="2:125" x14ac:dyDescent="0.15"/>
    <row r="6" spans="2:125" x14ac:dyDescent="0.15"/>
    <row r="7" spans="2:125" x14ac:dyDescent="0.15"/>
    <row r="8" spans="2:125" x14ac:dyDescent="0.15"/>
    <row r="9" spans="2:125" x14ac:dyDescent="0.15">
      <c r="DU9" s="25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0"/>
    </row>
    <row r="18" spans="125:125" x14ac:dyDescent="0.15"/>
    <row r="19" spans="125:125" x14ac:dyDescent="0.15"/>
    <row r="20" spans="125:125" x14ac:dyDescent="0.15">
      <c r="DU20" s="250"/>
    </row>
    <row r="21" spans="125:125" x14ac:dyDescent="0.15">
      <c r="DU21" s="25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0"/>
    </row>
    <row r="29" spans="125:125" x14ac:dyDescent="0.15"/>
    <row r="30" spans="125:125" x14ac:dyDescent="0.15"/>
    <row r="31" spans="125:125" x14ac:dyDescent="0.15"/>
    <row r="32" spans="125:125" x14ac:dyDescent="0.15"/>
    <row r="33" spans="2:125" x14ac:dyDescent="0.15">
      <c r="B33" s="250"/>
      <c r="G33" s="250"/>
      <c r="I33" s="250"/>
    </row>
    <row r="34" spans="2:125" x14ac:dyDescent="0.15">
      <c r="C34" s="250"/>
      <c r="P34" s="250"/>
      <c r="DE34" s="250"/>
      <c r="DH34" s="250"/>
    </row>
    <row r="35" spans="2:125" x14ac:dyDescent="0.15">
      <c r="D35" s="250"/>
      <c r="E35" s="250"/>
      <c r="DG35" s="250"/>
      <c r="DJ35" s="250"/>
      <c r="DP35" s="250"/>
      <c r="DQ35" s="250"/>
      <c r="DR35" s="250"/>
      <c r="DS35" s="250"/>
      <c r="DT35" s="250"/>
      <c r="DU35" s="250"/>
    </row>
    <row r="36" spans="2:125" x14ac:dyDescent="0.15">
      <c r="F36" s="250"/>
      <c r="H36" s="250"/>
      <c r="J36" s="250"/>
      <c r="K36" s="250"/>
      <c r="L36" s="250"/>
      <c r="M36" s="250"/>
      <c r="N36" s="250"/>
      <c r="O36" s="250"/>
      <c r="Q36" s="250"/>
      <c r="R36" s="250"/>
      <c r="S36" s="250"/>
      <c r="T36" s="250"/>
      <c r="U36" s="250"/>
      <c r="V36" s="250"/>
      <c r="W36" s="250"/>
      <c r="X36" s="250"/>
      <c r="Y36" s="250"/>
      <c r="Z36" s="250"/>
      <c r="AA36" s="250"/>
      <c r="AB36" s="250"/>
      <c r="AC36" s="250"/>
      <c r="AD36" s="250"/>
      <c r="AE36" s="250"/>
      <c r="AF36" s="250"/>
      <c r="AG36" s="250"/>
      <c r="AH36" s="250"/>
      <c r="AI36" s="250"/>
      <c r="AJ36" s="250"/>
      <c r="AK36" s="250"/>
      <c r="AL36" s="250"/>
      <c r="AM36" s="250"/>
      <c r="AN36" s="250"/>
      <c r="AO36" s="250"/>
      <c r="AP36" s="250"/>
      <c r="AQ36" s="250"/>
      <c r="AR36" s="250"/>
      <c r="AS36" s="250"/>
      <c r="AT36" s="250"/>
      <c r="AU36" s="250"/>
      <c r="AV36" s="250"/>
      <c r="AW36" s="250"/>
      <c r="AX36" s="250"/>
      <c r="AY36" s="250"/>
      <c r="AZ36" s="250"/>
      <c r="BA36" s="250"/>
      <c r="BB36" s="250"/>
      <c r="BC36" s="250"/>
      <c r="BD36" s="250"/>
      <c r="BE36" s="250"/>
      <c r="BF36" s="250"/>
      <c r="BG36" s="250"/>
      <c r="BH36" s="250"/>
      <c r="BI36" s="250"/>
      <c r="BJ36" s="250"/>
      <c r="BK36" s="250"/>
      <c r="BL36" s="250"/>
      <c r="BM36" s="250"/>
      <c r="BN36" s="250"/>
      <c r="BO36" s="250"/>
      <c r="BP36" s="250"/>
      <c r="BQ36" s="250"/>
      <c r="BR36" s="250"/>
      <c r="BS36" s="250"/>
      <c r="BT36" s="250"/>
      <c r="BU36" s="250"/>
      <c r="BV36" s="250"/>
      <c r="BW36" s="250"/>
      <c r="BX36" s="250"/>
      <c r="BY36" s="250"/>
      <c r="BZ36" s="250"/>
      <c r="CA36" s="250"/>
      <c r="CB36" s="250"/>
      <c r="CC36" s="250"/>
      <c r="CD36" s="250"/>
      <c r="CE36" s="250"/>
      <c r="CF36" s="250"/>
      <c r="CG36" s="250"/>
      <c r="CH36" s="250"/>
      <c r="CI36" s="250"/>
      <c r="CJ36" s="250"/>
      <c r="CK36" s="250"/>
      <c r="CL36" s="250"/>
      <c r="CM36" s="250"/>
      <c r="CN36" s="250"/>
      <c r="CO36" s="250"/>
      <c r="CP36" s="250"/>
      <c r="CQ36" s="250"/>
      <c r="CR36" s="250"/>
      <c r="CS36" s="250"/>
      <c r="CT36" s="250"/>
      <c r="CU36" s="250"/>
      <c r="CV36" s="250"/>
      <c r="CW36" s="250"/>
      <c r="CX36" s="250"/>
      <c r="CY36" s="250"/>
      <c r="CZ36" s="250"/>
      <c r="DA36" s="250"/>
      <c r="DB36" s="250"/>
      <c r="DC36" s="250"/>
      <c r="DD36" s="250"/>
      <c r="DF36" s="250"/>
      <c r="DI36" s="250"/>
      <c r="DK36" s="250"/>
      <c r="DL36" s="250"/>
      <c r="DM36" s="250"/>
      <c r="DN36" s="250"/>
      <c r="DO36" s="250"/>
      <c r="DP36" s="250"/>
      <c r="DQ36" s="250"/>
      <c r="DR36" s="250"/>
      <c r="DS36" s="250"/>
      <c r="DT36" s="250"/>
      <c r="DU36" s="250"/>
    </row>
    <row r="37" spans="2:125" x14ac:dyDescent="0.15">
      <c r="DU37" s="250"/>
    </row>
    <row r="38" spans="2:125" x14ac:dyDescent="0.15">
      <c r="DT38" s="250"/>
      <c r="DU38" s="250"/>
    </row>
    <row r="39" spans="2:125" x14ac:dyDescent="0.15"/>
    <row r="40" spans="2:125" x14ac:dyDescent="0.15">
      <c r="DH40" s="250"/>
    </row>
    <row r="41" spans="2:125" x14ac:dyDescent="0.15">
      <c r="DE41" s="250"/>
    </row>
    <row r="42" spans="2:125" x14ac:dyDescent="0.15">
      <c r="DG42" s="250"/>
      <c r="DJ42" s="250"/>
    </row>
    <row r="43" spans="2:125" x14ac:dyDescent="0.15">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F43" s="250"/>
      <c r="DI43" s="250"/>
      <c r="DK43" s="250"/>
      <c r="DL43" s="250"/>
      <c r="DM43" s="250"/>
      <c r="DN43" s="250"/>
      <c r="DO43" s="250"/>
      <c r="DP43" s="250"/>
      <c r="DQ43" s="250"/>
      <c r="DR43" s="250"/>
      <c r="DS43" s="250"/>
      <c r="DT43" s="250"/>
      <c r="DU43" s="250"/>
    </row>
    <row r="44" spans="2:125" x14ac:dyDescent="0.15">
      <c r="DU44" s="250"/>
    </row>
    <row r="45" spans="2:125" x14ac:dyDescent="0.15"/>
    <row r="46" spans="2:125" x14ac:dyDescent="0.15"/>
    <row r="47" spans="2:125" x14ac:dyDescent="0.15"/>
    <row r="48" spans="2:125" x14ac:dyDescent="0.15">
      <c r="DT48" s="250"/>
      <c r="DU48" s="250"/>
    </row>
    <row r="49" spans="120:125" x14ac:dyDescent="0.15">
      <c r="DU49" s="250"/>
    </row>
    <row r="50" spans="120:125" x14ac:dyDescent="0.15">
      <c r="DU50" s="250"/>
    </row>
    <row r="51" spans="120:125" x14ac:dyDescent="0.15">
      <c r="DP51" s="250"/>
      <c r="DQ51" s="250"/>
      <c r="DR51" s="250"/>
      <c r="DS51" s="250"/>
      <c r="DT51" s="250"/>
      <c r="DU51" s="250"/>
    </row>
    <row r="52" spans="120:125" x14ac:dyDescent="0.15"/>
    <row r="53" spans="120:125" x14ac:dyDescent="0.15"/>
    <row r="54" spans="120:125" x14ac:dyDescent="0.15">
      <c r="DU54" s="250"/>
    </row>
    <row r="55" spans="120:125" x14ac:dyDescent="0.15"/>
    <row r="56" spans="120:125" x14ac:dyDescent="0.15"/>
    <row r="57" spans="120:125" x14ac:dyDescent="0.15"/>
    <row r="58" spans="120:125" x14ac:dyDescent="0.15">
      <c r="DU58" s="250"/>
    </row>
    <row r="59" spans="120:125" x14ac:dyDescent="0.15"/>
    <row r="60" spans="120:125" x14ac:dyDescent="0.15"/>
    <row r="61" spans="120:125" x14ac:dyDescent="0.15"/>
    <row r="62" spans="120:125" x14ac:dyDescent="0.15"/>
    <row r="63" spans="120:125" x14ac:dyDescent="0.15">
      <c r="DU63" s="250"/>
    </row>
    <row r="64" spans="120:125" x14ac:dyDescent="0.15">
      <c r="DT64" s="250"/>
      <c r="DU64" s="250"/>
    </row>
    <row r="65" spans="123:125" x14ac:dyDescent="0.15"/>
    <row r="66" spans="123:125" x14ac:dyDescent="0.15"/>
    <row r="67" spans="123:125" x14ac:dyDescent="0.15"/>
    <row r="68" spans="123:125" x14ac:dyDescent="0.15"/>
    <row r="69" spans="123:125" x14ac:dyDescent="0.15">
      <c r="DS69" s="250"/>
      <c r="DT69" s="250"/>
      <c r="DU69" s="25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0"/>
    </row>
    <row r="83" spans="116:125" x14ac:dyDescent="0.15">
      <c r="DM83" s="250"/>
      <c r="DN83" s="250"/>
      <c r="DO83" s="250"/>
      <c r="DP83" s="250"/>
      <c r="DQ83" s="250"/>
      <c r="DR83" s="250"/>
      <c r="DS83" s="250"/>
      <c r="DT83" s="250"/>
      <c r="DU83" s="250"/>
    </row>
    <row r="84" spans="116:125" x14ac:dyDescent="0.15"/>
    <row r="85" spans="116:125" x14ac:dyDescent="0.15"/>
    <row r="86" spans="116:125" x14ac:dyDescent="0.15"/>
    <row r="87" spans="116:125" x14ac:dyDescent="0.15"/>
    <row r="88" spans="116:125" x14ac:dyDescent="0.15">
      <c r="DU88" s="25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0"/>
      <c r="DT94" s="250"/>
      <c r="DU94" s="250"/>
    </row>
    <row r="95" spans="116:125" ht="13.5" customHeight="1" x14ac:dyDescent="0.15">
      <c r="DU95" s="25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0"/>
    </row>
    <row r="102" spans="124:125" ht="13.5" customHeight="1" x14ac:dyDescent="0.15"/>
    <row r="103" spans="124:125" ht="13.5" customHeight="1" x14ac:dyDescent="0.15"/>
    <row r="104" spans="124:125" ht="13.5" customHeight="1" x14ac:dyDescent="0.15">
      <c r="DT104" s="250"/>
      <c r="DU104" s="25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0" t="s">
        <v>566</v>
      </c>
    </row>
    <row r="121" spans="125:125" ht="13.5" hidden="1" customHeight="1" x14ac:dyDescent="0.15">
      <c r="DU121" s="250"/>
    </row>
  </sheetData>
  <sheetProtection algorithmName="SHA-512" hashValue="o25Oo6ZL+XHNuIQLECK4zQ3Fg3zSL2dU/gEvjTN/z780ozIb9d+fgFNkCDJJ/LdZUkbJZSChnAkadsrA1MzMWw==" saltValue="wf2g5rKsXE/whiSiZvK8P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51" customWidth="1"/>
    <col min="126" max="142" width="0" style="250" hidden="1" customWidth="1"/>
    <col min="143" max="16384" width="9" style="250" hidden="1"/>
  </cols>
  <sheetData>
    <row r="1" spans="1:125" ht="13.5" customHeight="1"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1:125" x14ac:dyDescent="0.15">
      <c r="B2" s="250"/>
      <c r="T2" s="250"/>
    </row>
    <row r="3" spans="1:125"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G3" s="250"/>
      <c r="DH3" s="250"/>
      <c r="DI3" s="250"/>
      <c r="DJ3" s="250"/>
      <c r="DK3" s="250"/>
      <c r="DL3" s="250"/>
      <c r="DM3" s="250"/>
      <c r="DN3" s="250"/>
      <c r="DO3" s="250"/>
      <c r="DP3" s="250"/>
      <c r="DQ3" s="250"/>
      <c r="DR3" s="250"/>
      <c r="DS3" s="250"/>
      <c r="DT3" s="250"/>
      <c r="DU3" s="25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0"/>
      <c r="G33" s="250"/>
      <c r="I33" s="250"/>
    </row>
    <row r="34" spans="2:125" x14ac:dyDescent="0.15">
      <c r="C34" s="250"/>
      <c r="P34" s="250"/>
      <c r="R34" s="250"/>
      <c r="U34" s="250"/>
    </row>
    <row r="35" spans="2:125" x14ac:dyDescent="0.15">
      <c r="D35" s="250"/>
      <c r="E35" s="250"/>
      <c r="T35" s="250"/>
      <c r="W35" s="250"/>
      <c r="X35" s="250"/>
      <c r="Y35" s="250"/>
      <c r="Z35" s="250"/>
      <c r="AA35" s="250"/>
      <c r="AB35" s="250"/>
      <c r="AC35" s="250"/>
      <c r="AD35" s="250"/>
      <c r="AE35" s="250"/>
      <c r="AF35" s="250"/>
      <c r="AG35" s="250"/>
      <c r="AH35" s="250"/>
      <c r="AI35" s="250"/>
      <c r="AJ35" s="250"/>
      <c r="AK35" s="250"/>
      <c r="AL35" s="250"/>
      <c r="AM35" s="250"/>
      <c r="AN35" s="250"/>
      <c r="AO35" s="250"/>
      <c r="AP35" s="250"/>
      <c r="AQ35" s="250"/>
      <c r="AR35" s="250"/>
      <c r="AS35" s="250"/>
      <c r="AT35" s="250"/>
      <c r="AU35" s="250"/>
      <c r="AV35" s="250"/>
      <c r="AW35" s="250"/>
      <c r="AX35" s="250"/>
      <c r="AY35" s="250"/>
      <c r="AZ35" s="250"/>
      <c r="BA35" s="250"/>
      <c r="BB35" s="250"/>
      <c r="BC35" s="250"/>
      <c r="BD35" s="250"/>
      <c r="BE35" s="250"/>
      <c r="BF35" s="250"/>
      <c r="BG35" s="250"/>
      <c r="BH35" s="250"/>
      <c r="BI35" s="250"/>
      <c r="BJ35" s="250"/>
      <c r="BK35" s="250"/>
      <c r="BL35" s="250"/>
      <c r="BM35" s="250"/>
      <c r="BN35" s="250"/>
      <c r="BO35" s="250"/>
      <c r="BP35" s="250"/>
      <c r="BQ35" s="250"/>
      <c r="BR35" s="250"/>
      <c r="BS35" s="250"/>
      <c r="BT35" s="250"/>
      <c r="BU35" s="250"/>
      <c r="BV35" s="250"/>
      <c r="BW35" s="250"/>
      <c r="BX35" s="250"/>
      <c r="BY35" s="250"/>
      <c r="BZ35" s="250"/>
      <c r="CA35" s="250"/>
      <c r="CB35" s="250"/>
      <c r="CC35" s="250"/>
      <c r="CD35" s="250"/>
      <c r="CE35" s="250"/>
      <c r="CF35" s="250"/>
      <c r="CG35" s="250"/>
      <c r="CH35" s="250"/>
      <c r="CI35" s="250"/>
      <c r="CJ35" s="250"/>
      <c r="CK35" s="250"/>
      <c r="CL35" s="250"/>
      <c r="CM35" s="250"/>
      <c r="CN35" s="250"/>
      <c r="CO35" s="250"/>
      <c r="CP35" s="250"/>
      <c r="CQ35" s="250"/>
      <c r="CR35" s="250"/>
      <c r="CS35" s="250"/>
      <c r="CT35" s="250"/>
      <c r="CU35" s="250"/>
      <c r="CV35" s="250"/>
      <c r="CW35" s="250"/>
      <c r="CX35" s="250"/>
      <c r="CY35" s="250"/>
      <c r="CZ35" s="250"/>
      <c r="DA35" s="250"/>
      <c r="DB35" s="250"/>
      <c r="DC35" s="250"/>
      <c r="DD35" s="250"/>
      <c r="DE35" s="250"/>
      <c r="DF35" s="250"/>
      <c r="DG35" s="250"/>
      <c r="DH35" s="250"/>
      <c r="DI35" s="250"/>
      <c r="DJ35" s="250"/>
      <c r="DK35" s="250"/>
      <c r="DL35" s="250"/>
      <c r="DM35" s="250"/>
      <c r="DN35" s="250"/>
      <c r="DO35" s="250"/>
      <c r="DP35" s="250"/>
      <c r="DQ35" s="250"/>
      <c r="DR35" s="250"/>
      <c r="DS35" s="250"/>
      <c r="DT35" s="250"/>
      <c r="DU35" s="250"/>
    </row>
    <row r="36" spans="2:125" x14ac:dyDescent="0.15">
      <c r="F36" s="250"/>
      <c r="H36" s="250"/>
      <c r="J36" s="250"/>
      <c r="K36" s="250"/>
      <c r="L36" s="250"/>
      <c r="M36" s="250"/>
      <c r="N36" s="250"/>
      <c r="O36" s="250"/>
      <c r="Q36" s="250"/>
      <c r="S36" s="250"/>
      <c r="V36" s="250"/>
    </row>
    <row r="37" spans="2:125" x14ac:dyDescent="0.15"/>
    <row r="38" spans="2:125" x14ac:dyDescent="0.15"/>
    <row r="39" spans="2:125" x14ac:dyDescent="0.15"/>
    <row r="40" spans="2:125" x14ac:dyDescent="0.15">
      <c r="U40" s="250"/>
    </row>
    <row r="41" spans="2:125" x14ac:dyDescent="0.15">
      <c r="R41" s="250"/>
    </row>
    <row r="42" spans="2:125" x14ac:dyDescent="0.15">
      <c r="T42" s="250"/>
      <c r="W42" s="250"/>
      <c r="X42" s="250"/>
      <c r="Y42" s="250"/>
      <c r="Z42" s="250"/>
      <c r="AA42" s="250"/>
      <c r="AB42" s="250"/>
      <c r="AC42" s="250"/>
      <c r="AD42" s="250"/>
      <c r="AE42" s="250"/>
      <c r="AF42" s="250"/>
      <c r="AG42" s="250"/>
      <c r="AH42" s="250"/>
      <c r="AI42" s="250"/>
      <c r="AJ42" s="250"/>
      <c r="AK42" s="250"/>
      <c r="AL42" s="250"/>
      <c r="AM42" s="250"/>
      <c r="AN42" s="250"/>
      <c r="AO42" s="250"/>
      <c r="AP42" s="250"/>
      <c r="AQ42" s="250"/>
      <c r="AR42" s="250"/>
      <c r="AS42" s="250"/>
      <c r="AT42" s="250"/>
      <c r="AU42" s="250"/>
      <c r="AV42" s="250"/>
      <c r="AW42" s="250"/>
      <c r="AX42" s="250"/>
      <c r="AY42" s="250"/>
      <c r="AZ42" s="250"/>
      <c r="BA42" s="250"/>
      <c r="BB42" s="250"/>
      <c r="BC42" s="250"/>
      <c r="BD42" s="250"/>
      <c r="BE42" s="250"/>
      <c r="BF42" s="250"/>
      <c r="BG42" s="250"/>
      <c r="BH42" s="250"/>
      <c r="BI42" s="250"/>
      <c r="BJ42" s="250"/>
      <c r="BK42" s="250"/>
      <c r="BL42" s="250"/>
      <c r="BM42" s="250"/>
      <c r="BN42" s="250"/>
      <c r="BO42" s="250"/>
      <c r="BP42" s="250"/>
      <c r="BQ42" s="250"/>
      <c r="BR42" s="250"/>
      <c r="BS42" s="250"/>
      <c r="BT42" s="250"/>
      <c r="BU42" s="250"/>
      <c r="BV42" s="250"/>
      <c r="BW42" s="250"/>
      <c r="BX42" s="250"/>
      <c r="BY42" s="250"/>
      <c r="BZ42" s="250"/>
      <c r="CA42" s="250"/>
      <c r="CB42" s="250"/>
      <c r="CC42" s="250"/>
      <c r="CD42" s="250"/>
      <c r="CE42" s="250"/>
      <c r="CF42" s="250"/>
      <c r="CG42" s="250"/>
      <c r="CH42" s="250"/>
      <c r="CI42" s="250"/>
      <c r="CJ42" s="250"/>
      <c r="CK42" s="250"/>
      <c r="CL42" s="250"/>
      <c r="CM42" s="250"/>
      <c r="CN42" s="250"/>
      <c r="CO42" s="250"/>
      <c r="CP42" s="250"/>
      <c r="CQ42" s="250"/>
      <c r="CR42" s="250"/>
      <c r="CS42" s="250"/>
      <c r="CT42" s="250"/>
      <c r="CU42" s="250"/>
      <c r="CV42" s="250"/>
      <c r="CW42" s="250"/>
      <c r="CX42" s="250"/>
      <c r="CY42" s="250"/>
      <c r="CZ42" s="250"/>
      <c r="DA42" s="250"/>
      <c r="DB42" s="250"/>
      <c r="DC42" s="250"/>
      <c r="DD42" s="250"/>
      <c r="DE42" s="250"/>
      <c r="DF42" s="250"/>
      <c r="DG42" s="250"/>
      <c r="DH42" s="250"/>
      <c r="DI42" s="250"/>
      <c r="DJ42" s="250"/>
      <c r="DK42" s="250"/>
      <c r="DL42" s="250"/>
      <c r="DM42" s="250"/>
      <c r="DN42" s="250"/>
      <c r="DO42" s="250"/>
      <c r="DP42" s="250"/>
      <c r="DQ42" s="250"/>
      <c r="DR42" s="250"/>
      <c r="DS42" s="250"/>
      <c r="DT42" s="250"/>
      <c r="DU42" s="250"/>
    </row>
    <row r="43" spans="2:125" x14ac:dyDescent="0.15">
      <c r="Q43" s="250"/>
      <c r="S43" s="250"/>
      <c r="V43" s="25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1" t="s">
        <v>567</v>
      </c>
    </row>
  </sheetData>
  <sheetProtection algorithmName="SHA-512" hashValue="xShY8mIt+5NECt2Qktl0ghoD+tP39Ai17ufZ/8vyFD43Lb2XXyPmy97SS0Ogh+a8TTcc/mQorJ8UR50ZV+P+sw==" saltValue="KXmVfuxtZU+09RQlgt0g/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568</v>
      </c>
      <c r="G46" s="8" t="s">
        <v>569</v>
      </c>
      <c r="H46" s="8" t="s">
        <v>570</v>
      </c>
      <c r="I46" s="8" t="s">
        <v>571</v>
      </c>
      <c r="J46" s="9" t="s">
        <v>572</v>
      </c>
    </row>
    <row r="47" spans="2:10" ht="57.75" customHeight="1" x14ac:dyDescent="0.15">
      <c r="B47" s="10"/>
      <c r="C47" s="1171" t="s">
        <v>3</v>
      </c>
      <c r="D47" s="1171"/>
      <c r="E47" s="1172"/>
      <c r="F47" s="11">
        <v>7.67</v>
      </c>
      <c r="G47" s="12">
        <v>7.71</v>
      </c>
      <c r="H47" s="12">
        <v>7.82</v>
      </c>
      <c r="I47" s="12">
        <v>8.4700000000000006</v>
      </c>
      <c r="J47" s="13">
        <v>9.31</v>
      </c>
    </row>
    <row r="48" spans="2:10" ht="57.75" customHeight="1" x14ac:dyDescent="0.15">
      <c r="B48" s="14"/>
      <c r="C48" s="1173" t="s">
        <v>4</v>
      </c>
      <c r="D48" s="1173"/>
      <c r="E48" s="1174"/>
      <c r="F48" s="15">
        <v>3.92</v>
      </c>
      <c r="G48" s="16">
        <v>3.26</v>
      </c>
      <c r="H48" s="16">
        <v>3.65</v>
      </c>
      <c r="I48" s="16">
        <v>4.68</v>
      </c>
      <c r="J48" s="17">
        <v>9.07</v>
      </c>
    </row>
    <row r="49" spans="2:10" ht="57.75" customHeight="1" thickBot="1" x14ac:dyDescent="0.2">
      <c r="B49" s="18"/>
      <c r="C49" s="1175" t="s">
        <v>5</v>
      </c>
      <c r="D49" s="1175"/>
      <c r="E49" s="1176"/>
      <c r="F49" s="19" t="s">
        <v>573</v>
      </c>
      <c r="G49" s="20" t="s">
        <v>574</v>
      </c>
      <c r="H49" s="20">
        <v>0.41</v>
      </c>
      <c r="I49" s="20">
        <v>2</v>
      </c>
      <c r="J49" s="21">
        <v>5.92</v>
      </c>
    </row>
    <row r="50" spans="2:10" x14ac:dyDescent="0.15"/>
  </sheetData>
  <sheetProtection algorithmName="SHA-512" hashValue="RR6dJZUF1M5Q954/duQj0p7ns4XXj5+e5gC+E0sMTDkDlCcCmzSqFfKMLQXpDk09hqB+WXuBvgOJxV2rjO0tPA==" saltValue="CQZdQ+B6fxLFWJWS5FNWD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Administrator</cp:lastModifiedBy>
  <cp:lastPrinted>2023-10-03T09:49:20Z</cp:lastPrinted>
  <dcterms:created xsi:type="dcterms:W3CDTF">2023-02-20T04:49:53Z</dcterms:created>
  <dcterms:modified xsi:type="dcterms:W3CDTF">2023-10-30T02:30:00Z</dcterms:modified>
  <cp:category/>
</cp:coreProperties>
</file>