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6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U:\99d_障害福祉事業別\■障害者基本計画・障害福祉計画\Ｈ31・第６期障害福祉計画　【Ｒ２年度策定】\06_委員・計画策定部会関係\05 R2 会議資料等\R2 第２回会議\03 R2 【第２回】会議資料\"/>
    </mc:Choice>
  </mc:AlternateContent>
  <bookViews>
    <workbookView xWindow="0" yWindow="0" windowWidth="19200" windowHeight="10620"/>
  </bookViews>
  <sheets>
    <sheet name="人口" sheetId="1" r:id="rId1"/>
    <sheet name="訪問系" sheetId="2" r:id="rId2"/>
    <sheet name="日中活動系" sheetId="3" r:id="rId3"/>
    <sheet name="居住系" sheetId="4" r:id="rId4"/>
    <sheet name="相談支援" sheetId="5" r:id="rId5"/>
    <sheet name="障害児通所支援" sheetId="6" r:id="rId6"/>
    <sheet name="地域支援事業" sheetId="7" r:id="rId7"/>
  </sheets>
  <definedNames>
    <definedName name="_xlnm.Print_Area" localSheetId="3">居住系!$A$1:$L$23</definedName>
    <definedName name="_xlnm.Print_Area" localSheetId="5">障害児通所支援!$A$1:$L$62</definedName>
    <definedName name="_xlnm.Print_Area" localSheetId="0">人口!$A$1:$L$101</definedName>
    <definedName name="_xlnm.Print_Area" localSheetId="4">相談支援!$A$1:$L$30</definedName>
    <definedName name="_xlnm.Print_Area" localSheetId="6">地域支援事業!$A$1:$L$73</definedName>
    <definedName name="_xlnm.Print_Area" localSheetId="2">日中活動系!$A$1:$L$112</definedName>
    <definedName name="_xlnm.Print_Area" localSheetId="1">訪問系!$A$1:$L$14</definedName>
    <definedName name="_xlnm.Print_Titles" localSheetId="3">居住系!$1:$3</definedName>
    <definedName name="_xlnm.Print_Titles" localSheetId="5">障害児通所支援!$1:$3</definedName>
    <definedName name="_xlnm.Print_Titles" localSheetId="0">人口!$1:$3</definedName>
    <definedName name="_xlnm.Print_Titles" localSheetId="6">地域支援事業!$1:$3</definedName>
    <definedName name="_xlnm.Print_Titles" localSheetId="2">日中活動系!$1:$3</definedName>
    <definedName name="Z_2C5B26C8_C508_4054_A52A_69405943EADD_.wvu.PrintArea" localSheetId="3" hidden="1">居住系!$A$1:$L$23</definedName>
    <definedName name="Z_2C5B26C8_C508_4054_A52A_69405943EADD_.wvu.PrintArea" localSheetId="5" hidden="1">障害児通所支援!$A$1:$L$62</definedName>
    <definedName name="Z_2C5B26C8_C508_4054_A52A_69405943EADD_.wvu.PrintArea" localSheetId="0" hidden="1">人口!$A$1:$L$101</definedName>
    <definedName name="Z_2C5B26C8_C508_4054_A52A_69405943EADD_.wvu.PrintArea" localSheetId="4" hidden="1">相談支援!$A$1:$L$30</definedName>
    <definedName name="Z_2C5B26C8_C508_4054_A52A_69405943EADD_.wvu.PrintArea" localSheetId="6" hidden="1">地域支援事業!$A$1:$L$73</definedName>
    <definedName name="Z_2C5B26C8_C508_4054_A52A_69405943EADD_.wvu.PrintArea" localSheetId="2" hidden="1">日中活動系!$A$1:$L$112</definedName>
    <definedName name="Z_2C5B26C8_C508_4054_A52A_69405943EADD_.wvu.PrintArea" localSheetId="1" hidden="1">訪問系!$A$1:$L$14</definedName>
    <definedName name="Z_2C5B26C8_C508_4054_A52A_69405943EADD_.wvu.PrintTitles" localSheetId="3" hidden="1">居住系!$1:$3</definedName>
    <definedName name="Z_2C5B26C8_C508_4054_A52A_69405943EADD_.wvu.PrintTitles" localSheetId="5" hidden="1">障害児通所支援!$1:$3</definedName>
    <definedName name="Z_2C5B26C8_C508_4054_A52A_69405943EADD_.wvu.PrintTitles" localSheetId="0" hidden="1">人口!$1:$3</definedName>
    <definedName name="Z_2C5B26C8_C508_4054_A52A_69405943EADD_.wvu.PrintTitles" localSheetId="6" hidden="1">地域支援事業!$1:$3</definedName>
    <definedName name="Z_2C5B26C8_C508_4054_A52A_69405943EADD_.wvu.PrintTitles" localSheetId="2" hidden="1">日中活動系!$1:$3</definedName>
  </definedNames>
  <calcPr calcId="162913"/>
  <customWorkbookViews>
    <customWorkbookView name="stx_sien21 - 個人用ビュー" guid="{2C5B26C8-C508-4054-A52A-69405943EADD}" mergeInterval="0" personalView="1" maximized="1" xWindow="-8" yWindow="-8" windowWidth="1296" windowHeight="1000" activeSheetId="8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  <c r="E72" i="1"/>
  <c r="F72" i="1"/>
  <c r="E94" i="1" l="1"/>
  <c r="D10" i="1"/>
  <c r="E10" i="1"/>
  <c r="F10" i="1"/>
  <c r="G10" i="1"/>
  <c r="H10" i="1"/>
  <c r="I10" i="1"/>
  <c r="J10" i="1"/>
  <c r="K10" i="1"/>
  <c r="D11" i="1"/>
  <c r="E11" i="1"/>
  <c r="F11" i="1"/>
  <c r="G11" i="1"/>
  <c r="H11" i="1"/>
  <c r="I11" i="1"/>
  <c r="J11" i="1"/>
  <c r="K11" i="1"/>
  <c r="D12" i="1"/>
  <c r="E12" i="1"/>
  <c r="F12" i="1"/>
  <c r="G12" i="1"/>
  <c r="H12" i="1"/>
  <c r="I12" i="1"/>
  <c r="J12" i="1"/>
  <c r="K12" i="1"/>
  <c r="D13" i="1"/>
  <c r="E13" i="1"/>
  <c r="F13" i="1"/>
  <c r="G13" i="1"/>
  <c r="H13" i="1"/>
  <c r="I13" i="1"/>
  <c r="J13" i="1"/>
  <c r="K13" i="1"/>
  <c r="C10" i="1"/>
  <c r="C11" i="1"/>
  <c r="C12" i="1"/>
  <c r="C13" i="1"/>
  <c r="H9" i="1"/>
  <c r="I9" i="1"/>
  <c r="J9" i="1"/>
  <c r="K9" i="1"/>
  <c r="K45" i="7" l="1"/>
  <c r="J45" i="7"/>
  <c r="I45" i="7"/>
  <c r="H45" i="7"/>
  <c r="G45" i="7"/>
  <c r="F45" i="7"/>
  <c r="E45" i="7"/>
  <c r="D45" i="7"/>
  <c r="C45" i="7"/>
  <c r="K33" i="7"/>
  <c r="J33" i="7"/>
  <c r="I33" i="7"/>
  <c r="H33" i="7"/>
  <c r="G33" i="7"/>
  <c r="F33" i="7"/>
  <c r="E33" i="7"/>
  <c r="D33" i="7"/>
  <c r="C33" i="7"/>
  <c r="K62" i="6"/>
  <c r="J62" i="6"/>
  <c r="I62" i="6"/>
  <c r="H62" i="6"/>
  <c r="G62" i="6"/>
  <c r="F62" i="6"/>
  <c r="K50" i="6"/>
  <c r="J50" i="6"/>
  <c r="I50" i="6"/>
  <c r="H50" i="6"/>
  <c r="G50" i="6"/>
  <c r="F50" i="6"/>
  <c r="E50" i="6"/>
  <c r="D50" i="6"/>
  <c r="C50" i="6"/>
  <c r="K38" i="6"/>
  <c r="J38" i="6"/>
  <c r="I38" i="6"/>
  <c r="H38" i="6"/>
  <c r="G38" i="6"/>
  <c r="F38" i="6"/>
  <c r="E38" i="6"/>
  <c r="D38" i="6"/>
  <c r="C38" i="6"/>
  <c r="K26" i="6"/>
  <c r="J26" i="6"/>
  <c r="I26" i="6"/>
  <c r="H26" i="6"/>
  <c r="G26" i="6"/>
  <c r="F26" i="6"/>
  <c r="E26" i="6"/>
  <c r="D26" i="6"/>
  <c r="C26" i="6"/>
  <c r="K112" i="3" l="1"/>
  <c r="J112" i="3"/>
  <c r="I112" i="3"/>
  <c r="H112" i="3"/>
  <c r="G112" i="3"/>
  <c r="F112" i="3"/>
  <c r="E112" i="3"/>
  <c r="D112" i="3"/>
  <c r="C112" i="3"/>
  <c r="K100" i="3"/>
  <c r="J100" i="3"/>
  <c r="I100" i="3"/>
  <c r="H100" i="3"/>
  <c r="G100" i="3"/>
  <c r="F100" i="3"/>
  <c r="E100" i="3"/>
  <c r="D100" i="3"/>
  <c r="C100" i="3"/>
  <c r="D74" i="3"/>
  <c r="K74" i="3"/>
  <c r="J74" i="3"/>
  <c r="I74" i="3"/>
  <c r="H74" i="3"/>
  <c r="G74" i="3"/>
  <c r="F74" i="3"/>
  <c r="E74" i="3"/>
  <c r="C74" i="3"/>
  <c r="K62" i="3"/>
  <c r="J62" i="3"/>
  <c r="I62" i="3"/>
  <c r="H62" i="3"/>
  <c r="G62" i="3"/>
  <c r="F62" i="3"/>
  <c r="E62" i="3"/>
  <c r="D62" i="3"/>
  <c r="C62" i="3"/>
  <c r="K50" i="3"/>
  <c r="J50" i="3"/>
  <c r="I50" i="3"/>
  <c r="H50" i="3"/>
  <c r="G50" i="3"/>
  <c r="F50" i="3"/>
  <c r="E50" i="3"/>
  <c r="D50" i="3"/>
  <c r="C50" i="3"/>
  <c r="K38" i="3" l="1"/>
  <c r="J38" i="3"/>
  <c r="I38" i="3"/>
  <c r="H38" i="3"/>
  <c r="G38" i="3"/>
  <c r="F38" i="3"/>
  <c r="E38" i="3"/>
  <c r="D38" i="3"/>
  <c r="C38" i="3"/>
  <c r="K26" i="3"/>
  <c r="J26" i="3"/>
  <c r="I26" i="3"/>
  <c r="H26" i="3"/>
  <c r="G26" i="3"/>
  <c r="F26" i="3"/>
  <c r="E26" i="3"/>
  <c r="D26" i="3"/>
  <c r="C26" i="3"/>
  <c r="D14" i="3"/>
  <c r="C14" i="3"/>
  <c r="E14" i="2"/>
  <c r="E101" i="1" l="1"/>
  <c r="E99" i="1"/>
  <c r="E97" i="1"/>
  <c r="G94" i="1"/>
  <c r="G99" i="1" s="1"/>
  <c r="F94" i="1"/>
  <c r="F101" i="1" s="1"/>
  <c r="D94" i="1"/>
  <c r="D101" i="1" s="1"/>
  <c r="C94" i="1"/>
  <c r="C101" i="1" s="1"/>
  <c r="E81" i="1"/>
  <c r="E79" i="1"/>
  <c r="G72" i="1"/>
  <c r="G77" i="1" s="1"/>
  <c r="F77" i="1"/>
  <c r="E77" i="1"/>
  <c r="D72" i="1"/>
  <c r="D77" i="1" s="1"/>
  <c r="C72" i="1"/>
  <c r="C75" i="1" s="1"/>
  <c r="G86" i="1"/>
  <c r="F86" i="1"/>
  <c r="E86" i="1"/>
  <c r="D86" i="1"/>
  <c r="C86" i="1"/>
  <c r="G19" i="1"/>
  <c r="G9" i="1" s="1"/>
  <c r="F19" i="1"/>
  <c r="F9" i="1" s="1"/>
  <c r="E19" i="1"/>
  <c r="E9" i="1" s="1"/>
  <c r="D19" i="1"/>
  <c r="D9" i="1" s="1"/>
  <c r="C19" i="1"/>
  <c r="C9" i="1" s="1"/>
  <c r="E95" i="1" l="1"/>
  <c r="C97" i="1"/>
  <c r="F79" i="1"/>
  <c r="G101" i="1"/>
  <c r="F97" i="1"/>
  <c r="G97" i="1"/>
  <c r="G75" i="1"/>
  <c r="G79" i="1"/>
  <c r="C99" i="1"/>
  <c r="F99" i="1"/>
  <c r="F81" i="1"/>
  <c r="G81" i="1"/>
  <c r="D99" i="1"/>
  <c r="D97" i="1"/>
  <c r="D79" i="1"/>
  <c r="D81" i="1"/>
  <c r="D75" i="1"/>
  <c r="C79" i="1"/>
  <c r="C77" i="1"/>
  <c r="C81" i="1"/>
  <c r="E75" i="1"/>
  <c r="F75" i="1"/>
  <c r="F73" i="1" s="1"/>
  <c r="G64" i="1"/>
  <c r="F64" i="1"/>
  <c r="E64" i="1"/>
  <c r="D64" i="1"/>
  <c r="C64" i="1"/>
  <c r="D52" i="1"/>
  <c r="D47" i="1" s="1"/>
  <c r="E52" i="1"/>
  <c r="E47" i="1" s="1"/>
  <c r="F52" i="1"/>
  <c r="F47" i="1" s="1"/>
  <c r="G52" i="1"/>
  <c r="G47" i="1" s="1"/>
  <c r="C52" i="1"/>
  <c r="C47" i="1" s="1"/>
  <c r="E29" i="1"/>
  <c r="F29" i="1"/>
  <c r="F32" i="1" s="1"/>
  <c r="G29" i="1"/>
  <c r="G34" i="1" s="1"/>
  <c r="D29" i="1"/>
  <c r="C29" i="1"/>
  <c r="G73" i="1" l="1"/>
  <c r="D73" i="1"/>
  <c r="C95" i="1"/>
  <c r="D95" i="1"/>
  <c r="F95" i="1"/>
  <c r="G95" i="1"/>
  <c r="E73" i="1"/>
  <c r="G32" i="1"/>
  <c r="F40" i="1"/>
  <c r="D40" i="1"/>
  <c r="C38" i="1"/>
  <c r="E32" i="1"/>
  <c r="C32" i="1"/>
  <c r="C34" i="1"/>
  <c r="C42" i="1"/>
  <c r="C40" i="1"/>
  <c r="C36" i="1"/>
  <c r="F42" i="1"/>
  <c r="D42" i="1"/>
  <c r="G36" i="1"/>
  <c r="G42" i="1"/>
  <c r="D32" i="1"/>
  <c r="D34" i="1"/>
  <c r="F34" i="1"/>
  <c r="E40" i="1"/>
  <c r="D38" i="1"/>
  <c r="F38" i="1"/>
  <c r="F36" i="1"/>
  <c r="E36" i="1"/>
  <c r="E42" i="1"/>
  <c r="D36" i="1"/>
  <c r="E34" i="1"/>
  <c r="E38" i="1"/>
  <c r="G40" i="1"/>
  <c r="G38" i="1"/>
  <c r="K14" i="2"/>
  <c r="J14" i="2"/>
  <c r="I14" i="2"/>
  <c r="H14" i="2"/>
  <c r="G14" i="2"/>
  <c r="F14" i="2"/>
  <c r="C14" i="2"/>
  <c r="K14" i="7"/>
  <c r="J14" i="7"/>
  <c r="I14" i="7"/>
  <c r="H14" i="7"/>
  <c r="G14" i="7"/>
  <c r="F14" i="7"/>
  <c r="E14" i="7"/>
  <c r="D14" i="7"/>
  <c r="C14" i="7"/>
  <c r="K14" i="6"/>
  <c r="J14" i="6"/>
  <c r="I14" i="6"/>
  <c r="H14" i="6"/>
  <c r="G14" i="6"/>
  <c r="F14" i="6"/>
  <c r="E14" i="6"/>
  <c r="D14" i="6"/>
  <c r="C14" i="6"/>
  <c r="C30" i="1" l="1"/>
  <c r="D30" i="1"/>
  <c r="F30" i="1"/>
  <c r="G30" i="1"/>
  <c r="E30" i="1"/>
  <c r="E14" i="3"/>
  <c r="F14" i="3"/>
  <c r="G14" i="3"/>
  <c r="H14" i="3"/>
  <c r="I14" i="3"/>
  <c r="J14" i="3"/>
  <c r="K14" i="3"/>
  <c r="C73" i="1"/>
</calcChain>
</file>

<file path=xl/sharedStrings.xml><?xml version="1.0" encoding="utf-8"?>
<sst xmlns="http://schemas.openxmlformats.org/spreadsheetml/2006/main" count="893" uniqueCount="114">
  <si>
    <t>実績</t>
    <rPh sb="0" eb="2">
      <t>ジッセキ</t>
    </rPh>
    <phoneticPr fontId="2"/>
  </si>
  <si>
    <t>訪問系サービス</t>
    <rPh sb="0" eb="2">
      <t>ホウモン</t>
    </rPh>
    <rPh sb="2" eb="3">
      <t>ケイ</t>
    </rPh>
    <phoneticPr fontId="2"/>
  </si>
  <si>
    <t>H27</t>
    <phoneticPr fontId="2"/>
  </si>
  <si>
    <t>H28</t>
  </si>
  <si>
    <t>H29</t>
  </si>
  <si>
    <t>H30</t>
  </si>
  <si>
    <t>R1</t>
    <phoneticPr fontId="2"/>
  </si>
  <si>
    <t>R2</t>
    <phoneticPr fontId="2"/>
  </si>
  <si>
    <t>目標</t>
    <rPh sb="0" eb="2">
      <t>モクヒョウ</t>
    </rPh>
    <phoneticPr fontId="2"/>
  </si>
  <si>
    <t>時間／月</t>
    <rPh sb="0" eb="2">
      <t>ジカン</t>
    </rPh>
    <rPh sb="3" eb="4">
      <t>ツキ</t>
    </rPh>
    <phoneticPr fontId="2"/>
  </si>
  <si>
    <t>単位：</t>
    <rPh sb="0" eb="2">
      <t>タンイ</t>
    </rPh>
    <phoneticPr fontId="2"/>
  </si>
  <si>
    <t>第４期計画</t>
    <rPh sb="0" eb="1">
      <t>ダイ</t>
    </rPh>
    <rPh sb="2" eb="3">
      <t>キ</t>
    </rPh>
    <rPh sb="3" eb="5">
      <t>ケイカク</t>
    </rPh>
    <phoneticPr fontId="2"/>
  </si>
  <si>
    <t>第５期計画</t>
    <rPh sb="0" eb="1">
      <t>ダイ</t>
    </rPh>
    <rPh sb="2" eb="3">
      <t>キ</t>
    </rPh>
    <rPh sb="3" eb="5">
      <t>ケイカク</t>
    </rPh>
    <phoneticPr fontId="2"/>
  </si>
  <si>
    <t>第６期計画</t>
    <rPh sb="0" eb="1">
      <t>ダイ</t>
    </rPh>
    <rPh sb="2" eb="3">
      <t>キ</t>
    </rPh>
    <rPh sb="3" eb="5">
      <t>ケイカク</t>
    </rPh>
    <phoneticPr fontId="2"/>
  </si>
  <si>
    <t>R3</t>
  </si>
  <si>
    <t>R4</t>
  </si>
  <si>
    <t>R5</t>
  </si>
  <si>
    <t>利用者数</t>
    <rPh sb="0" eb="2">
      <t>リヨウ</t>
    </rPh>
    <rPh sb="2" eb="3">
      <t>シャ</t>
    </rPh>
    <rPh sb="3" eb="4">
      <t>スウ</t>
    </rPh>
    <phoneticPr fontId="2"/>
  </si>
  <si>
    <t>利用時間</t>
    <rPh sb="0" eb="2">
      <t>リヨウ</t>
    </rPh>
    <rPh sb="2" eb="4">
      <t>ジカン</t>
    </rPh>
    <phoneticPr fontId="2"/>
  </si>
  <si>
    <t>▼参考（利用者数・１人あたりの利用時間の実績）</t>
    <rPh sb="1" eb="3">
      <t>サンコウ</t>
    </rPh>
    <rPh sb="4" eb="6">
      <t>リヨウ</t>
    </rPh>
    <rPh sb="6" eb="7">
      <t>シャ</t>
    </rPh>
    <rPh sb="7" eb="8">
      <t>スウ</t>
    </rPh>
    <rPh sb="10" eb="11">
      <t>リ</t>
    </rPh>
    <rPh sb="15" eb="17">
      <t>リヨウ</t>
    </rPh>
    <rPh sb="17" eb="19">
      <t>ジカン</t>
    </rPh>
    <rPh sb="20" eb="22">
      <t>ジッセキ</t>
    </rPh>
    <phoneticPr fontId="2"/>
  </si>
  <si>
    <t>日中活動系サービス</t>
    <rPh sb="0" eb="2">
      <t>ニッチュウ</t>
    </rPh>
    <rPh sb="2" eb="4">
      <t>カツドウ</t>
    </rPh>
    <rPh sb="4" eb="5">
      <t>ケイ</t>
    </rPh>
    <phoneticPr fontId="2"/>
  </si>
  <si>
    <t>居住系サービス</t>
    <rPh sb="0" eb="2">
      <t>キョジュウ</t>
    </rPh>
    <rPh sb="2" eb="3">
      <t>ケイ</t>
    </rPh>
    <phoneticPr fontId="2"/>
  </si>
  <si>
    <t>自立生活援助</t>
    <rPh sb="0" eb="2">
      <t>ジリツ</t>
    </rPh>
    <rPh sb="2" eb="4">
      <t>セイカツ</t>
    </rPh>
    <rPh sb="4" eb="6">
      <t>エンジョ</t>
    </rPh>
    <phoneticPr fontId="2"/>
  </si>
  <si>
    <t>人／月</t>
    <rPh sb="0" eb="1">
      <t>ニン</t>
    </rPh>
    <rPh sb="2" eb="3">
      <t>ツキ</t>
    </rPh>
    <phoneticPr fontId="2"/>
  </si>
  <si>
    <t>相談支援</t>
    <rPh sb="0" eb="2">
      <t>ソウダン</t>
    </rPh>
    <rPh sb="2" eb="4">
      <t>シエン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</si>
  <si>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2"/>
  </si>
  <si>
    <t>障害児通所支援</t>
    <rPh sb="0" eb="2">
      <t>ショウガイ</t>
    </rPh>
    <rPh sb="2" eb="3">
      <t>ジ</t>
    </rPh>
    <rPh sb="3" eb="5">
      <t>ツウショ</t>
    </rPh>
    <rPh sb="5" eb="7">
      <t>シエン</t>
    </rPh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</si>
  <si>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</si>
  <si>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※障害児相談支援を含む</t>
    <rPh sb="1" eb="3">
      <t>ショウガイ</t>
    </rPh>
    <rPh sb="3" eb="4">
      <t>ジ</t>
    </rPh>
    <rPh sb="4" eb="6">
      <t>ソウダン</t>
    </rPh>
    <rPh sb="6" eb="8">
      <t>シエン</t>
    </rPh>
    <rPh sb="9" eb="10">
      <t>フク</t>
    </rPh>
    <phoneticPr fontId="2"/>
  </si>
  <si>
    <t>地域支援事業</t>
    <rPh sb="0" eb="2">
      <t>チイキ</t>
    </rPh>
    <rPh sb="2" eb="4">
      <t>シエン</t>
    </rPh>
    <rPh sb="4" eb="6">
      <t>ジギョウ</t>
    </rPh>
    <phoneticPr fontId="2"/>
  </si>
  <si>
    <t>移動支援</t>
    <rPh sb="0" eb="2">
      <t>イドウ</t>
    </rPh>
    <rPh sb="2" eb="4">
      <t>シエン</t>
    </rPh>
    <phoneticPr fontId="2"/>
  </si>
  <si>
    <t>人口</t>
    <rPh sb="0" eb="2">
      <t>ジンコウ</t>
    </rPh>
    <phoneticPr fontId="2"/>
  </si>
  <si>
    <t>生活介護</t>
    <rPh sb="0" eb="2">
      <t>セイカツ</t>
    </rPh>
    <rPh sb="2" eb="4">
      <t>カイゴ</t>
    </rPh>
    <phoneticPr fontId="2"/>
  </si>
  <si>
    <t>日／月</t>
    <rPh sb="0" eb="1">
      <t>ニチ</t>
    </rPh>
    <rPh sb="2" eb="3">
      <t>ツキ</t>
    </rPh>
    <phoneticPr fontId="2"/>
  </si>
  <si>
    <t>総人口</t>
    <rPh sb="0" eb="3">
      <t>ソウジンコウ</t>
    </rPh>
    <phoneticPr fontId="2"/>
  </si>
  <si>
    <t>身体障害者</t>
    <rPh sb="0" eb="2">
      <t>シンタイ</t>
    </rPh>
    <rPh sb="2" eb="5">
      <t>ショウガイシャ</t>
    </rPh>
    <phoneticPr fontId="2"/>
  </si>
  <si>
    <t>合計</t>
    <rPh sb="0" eb="2">
      <t>ゴウケイ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</si>
  <si>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</si>
  <si>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</si>
  <si>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</si>
  <si>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４級</t>
    <rPh sb="1" eb="2">
      <t>キュウ</t>
    </rPh>
    <phoneticPr fontId="2"/>
  </si>
  <si>
    <t>５級</t>
    <rPh sb="1" eb="2">
      <t>キュウ</t>
    </rPh>
    <phoneticPr fontId="2"/>
  </si>
  <si>
    <t>６級</t>
    <rPh sb="1" eb="2">
      <t>キュウ</t>
    </rPh>
    <phoneticPr fontId="2"/>
  </si>
  <si>
    <t>身体障害者手帳登録者数（障害程度別）の推移（各年度末時点）</t>
    <rPh sb="0" eb="2">
      <t>シンタイ</t>
    </rPh>
    <rPh sb="2" eb="5">
      <t>ショウガイシャ</t>
    </rPh>
    <rPh sb="5" eb="7">
      <t>テチョウ</t>
    </rPh>
    <rPh sb="7" eb="10">
      <t>トウロクシャ</t>
    </rPh>
    <rPh sb="10" eb="11">
      <t>スウ</t>
    </rPh>
    <rPh sb="12" eb="14">
      <t>ショウガイ</t>
    </rPh>
    <rPh sb="14" eb="16">
      <t>テイド</t>
    </rPh>
    <rPh sb="16" eb="17">
      <t>ベツ</t>
    </rPh>
    <rPh sb="19" eb="21">
      <t>スイイ</t>
    </rPh>
    <rPh sb="22" eb="23">
      <t>カク</t>
    </rPh>
    <rPh sb="23" eb="26">
      <t>ネンドマツ</t>
    </rPh>
    <rPh sb="26" eb="28">
      <t>ジテン</t>
    </rPh>
    <phoneticPr fontId="2"/>
  </si>
  <si>
    <t>障害者数</t>
    <rPh sb="0" eb="3">
      <t>ショウガイシャ</t>
    </rPh>
    <rPh sb="3" eb="4">
      <t>スウ</t>
    </rPh>
    <phoneticPr fontId="2"/>
  </si>
  <si>
    <t>身体</t>
    <rPh sb="0" eb="2">
      <t>シンタイ</t>
    </rPh>
    <phoneticPr fontId="2"/>
  </si>
  <si>
    <t>療育</t>
    <rPh sb="0" eb="2">
      <t>リョウイク</t>
    </rPh>
    <phoneticPr fontId="2"/>
  </si>
  <si>
    <t>精神</t>
    <rPh sb="0" eb="2">
      <t>セイシン</t>
    </rPh>
    <phoneticPr fontId="2"/>
  </si>
  <si>
    <t>難病</t>
    <rPh sb="0" eb="2">
      <t>ナンビョウ</t>
    </rPh>
    <phoneticPr fontId="2"/>
  </si>
  <si>
    <t>身体障害者手帳登録者数（障害種類別）の推移（各年度末時点）</t>
    <rPh sb="0" eb="2">
      <t>シンタイ</t>
    </rPh>
    <rPh sb="2" eb="5">
      <t>ショウガイシャ</t>
    </rPh>
    <rPh sb="5" eb="7">
      <t>テチョウ</t>
    </rPh>
    <rPh sb="7" eb="10">
      <t>トウロクシャ</t>
    </rPh>
    <rPh sb="10" eb="11">
      <t>スウ</t>
    </rPh>
    <rPh sb="12" eb="14">
      <t>ショウガイ</t>
    </rPh>
    <rPh sb="14" eb="16">
      <t>シュルイ</t>
    </rPh>
    <rPh sb="16" eb="17">
      <t>ベツ</t>
    </rPh>
    <rPh sb="19" eb="21">
      <t>スイイ</t>
    </rPh>
    <rPh sb="22" eb="23">
      <t>カク</t>
    </rPh>
    <rPh sb="23" eb="26">
      <t>ネンドマツ</t>
    </rPh>
    <rPh sb="26" eb="28">
      <t>ジテン</t>
    </rPh>
    <phoneticPr fontId="2"/>
  </si>
  <si>
    <t>視覚障害</t>
    <rPh sb="0" eb="2">
      <t>シカク</t>
    </rPh>
    <rPh sb="2" eb="4">
      <t>ショウガイ</t>
    </rPh>
    <phoneticPr fontId="2"/>
  </si>
  <si>
    <t>聴覚障害</t>
    <rPh sb="0" eb="2">
      <t>チョウカク</t>
    </rPh>
    <rPh sb="2" eb="4">
      <t>ショウガイ</t>
    </rPh>
    <phoneticPr fontId="2"/>
  </si>
  <si>
    <t>言語障害</t>
    <rPh sb="0" eb="2">
      <t>ゲンゴ</t>
    </rPh>
    <rPh sb="2" eb="4">
      <t>ショウガイ</t>
    </rPh>
    <phoneticPr fontId="2"/>
  </si>
  <si>
    <t>肢体不自由</t>
    <rPh sb="0" eb="2">
      <t>シタイ</t>
    </rPh>
    <rPh sb="2" eb="5">
      <t>フジユウ</t>
    </rPh>
    <phoneticPr fontId="2"/>
  </si>
  <si>
    <t>内部障害</t>
    <rPh sb="0" eb="2">
      <t>ナイブ</t>
    </rPh>
    <rPh sb="2" eb="4">
      <t>ショウガイ</t>
    </rPh>
    <phoneticPr fontId="2"/>
  </si>
  <si>
    <t>心臓</t>
    <rPh sb="0" eb="2">
      <t>シンゾウ</t>
    </rPh>
    <phoneticPr fontId="2"/>
  </si>
  <si>
    <t>腎臓</t>
    <rPh sb="0" eb="2">
      <t>ジンゾウ</t>
    </rPh>
    <phoneticPr fontId="2"/>
  </si>
  <si>
    <t>呼吸器</t>
    <rPh sb="0" eb="3">
      <t>コキュウキ</t>
    </rPh>
    <phoneticPr fontId="2"/>
  </si>
  <si>
    <t>小腸</t>
    <rPh sb="0" eb="2">
      <t>ショウチョウ</t>
    </rPh>
    <phoneticPr fontId="2"/>
  </si>
  <si>
    <t>ぼうこう・直腸</t>
    <rPh sb="5" eb="7">
      <t>チョクチョウ</t>
    </rPh>
    <phoneticPr fontId="2"/>
  </si>
  <si>
    <t>免疫</t>
    <rPh sb="0" eb="2">
      <t>メンエキ</t>
    </rPh>
    <phoneticPr fontId="2"/>
  </si>
  <si>
    <t>肝臓</t>
    <rPh sb="0" eb="2">
      <t>カンゾウ</t>
    </rPh>
    <phoneticPr fontId="2"/>
  </si>
  <si>
    <t>身体障害者手帳登録者数（年齢別）の推移（各年度末時点）</t>
    <rPh sb="0" eb="2">
      <t>シンタイ</t>
    </rPh>
    <rPh sb="2" eb="5">
      <t>ショウガイシャ</t>
    </rPh>
    <rPh sb="5" eb="7">
      <t>テチョウ</t>
    </rPh>
    <rPh sb="7" eb="10">
      <t>トウロクシャ</t>
    </rPh>
    <rPh sb="10" eb="11">
      <t>スウ</t>
    </rPh>
    <rPh sb="12" eb="14">
      <t>ネンレイ</t>
    </rPh>
    <rPh sb="14" eb="15">
      <t>ベツ</t>
    </rPh>
    <rPh sb="15" eb="16">
      <t>ルイベツ</t>
    </rPh>
    <rPh sb="17" eb="19">
      <t>スイイ</t>
    </rPh>
    <rPh sb="20" eb="21">
      <t>カク</t>
    </rPh>
    <rPh sb="21" eb="24">
      <t>ネンドマツ</t>
    </rPh>
    <rPh sb="24" eb="26">
      <t>ジテン</t>
    </rPh>
    <phoneticPr fontId="2"/>
  </si>
  <si>
    <t>満18歳未満</t>
    <rPh sb="0" eb="1">
      <t>マン</t>
    </rPh>
    <rPh sb="3" eb="4">
      <t>サイ</t>
    </rPh>
    <rPh sb="4" eb="6">
      <t>ミマン</t>
    </rPh>
    <phoneticPr fontId="2"/>
  </si>
  <si>
    <t>満18歳以上</t>
    <rPh sb="0" eb="1">
      <t>マン</t>
    </rPh>
    <rPh sb="3" eb="4">
      <t>サイ</t>
    </rPh>
    <rPh sb="4" eb="6">
      <t>イジョウ</t>
    </rPh>
    <phoneticPr fontId="2"/>
  </si>
  <si>
    <t>知的障害者</t>
    <rPh sb="0" eb="2">
      <t>チテキ</t>
    </rPh>
    <rPh sb="2" eb="5">
      <t>ショウガイシャ</t>
    </rPh>
    <phoneticPr fontId="2"/>
  </si>
  <si>
    <t>愛の手帳登録者数の推移（各年度末時点）</t>
    <rPh sb="0" eb="1">
      <t>アイ</t>
    </rPh>
    <rPh sb="2" eb="4">
      <t>テチョウ</t>
    </rPh>
    <rPh sb="4" eb="7">
      <t>トウロクシャ</t>
    </rPh>
    <rPh sb="7" eb="8">
      <t>スウ</t>
    </rPh>
    <rPh sb="9" eb="11">
      <t>スイイ</t>
    </rPh>
    <rPh sb="12" eb="13">
      <t>カク</t>
    </rPh>
    <rPh sb="13" eb="16">
      <t>ネンドマツ</t>
    </rPh>
    <rPh sb="16" eb="18">
      <t>ジテン</t>
    </rPh>
    <phoneticPr fontId="2"/>
  </si>
  <si>
    <t>１度</t>
    <rPh sb="1" eb="2">
      <t>ド</t>
    </rPh>
    <phoneticPr fontId="2"/>
  </si>
  <si>
    <t>２度</t>
    <rPh sb="1" eb="2">
      <t>ド</t>
    </rPh>
    <phoneticPr fontId="2"/>
  </si>
  <si>
    <t>３度</t>
    <rPh sb="1" eb="2">
      <t>ド</t>
    </rPh>
    <phoneticPr fontId="2"/>
  </si>
  <si>
    <t>４度</t>
    <rPh sb="1" eb="2">
      <t>ド</t>
    </rPh>
    <phoneticPr fontId="2"/>
  </si>
  <si>
    <t>愛の手帳登録者数（年齢別）の推移（各年度末時点）</t>
    <rPh sb="0" eb="1">
      <t>アイ</t>
    </rPh>
    <rPh sb="2" eb="4">
      <t>テチョウ</t>
    </rPh>
    <rPh sb="4" eb="7">
      <t>トウロクシャ</t>
    </rPh>
    <rPh sb="7" eb="8">
      <t>スウ</t>
    </rPh>
    <rPh sb="9" eb="11">
      <t>ネンレイ</t>
    </rPh>
    <rPh sb="11" eb="12">
      <t>ベツ</t>
    </rPh>
    <rPh sb="12" eb="13">
      <t>ルイベツ</t>
    </rPh>
    <rPh sb="14" eb="16">
      <t>スイイ</t>
    </rPh>
    <rPh sb="17" eb="18">
      <t>カク</t>
    </rPh>
    <rPh sb="18" eb="21">
      <t>ネンドマツ</t>
    </rPh>
    <rPh sb="21" eb="23">
      <t>ジテン</t>
    </rPh>
    <phoneticPr fontId="2"/>
  </si>
  <si>
    <t>精神障害者</t>
    <rPh sb="0" eb="2">
      <t>セイシン</t>
    </rPh>
    <rPh sb="2" eb="5">
      <t>ショウガイシャ</t>
    </rPh>
    <phoneticPr fontId="2"/>
  </si>
  <si>
    <t>精神障害者保健福祉手帳登録者数の推移（各年度末時点）</t>
    <rPh sb="0" eb="2">
      <t>セイシン</t>
    </rPh>
    <rPh sb="2" eb="5">
      <t>ショウガイシャ</t>
    </rPh>
    <rPh sb="5" eb="7">
      <t>ホケン</t>
    </rPh>
    <rPh sb="7" eb="9">
      <t>フクシ</t>
    </rPh>
    <rPh sb="9" eb="11">
      <t>テチョウ</t>
    </rPh>
    <rPh sb="11" eb="14">
      <t>トウロクシャ</t>
    </rPh>
    <rPh sb="14" eb="15">
      <t>スウ</t>
    </rPh>
    <rPh sb="16" eb="18">
      <t>スイイ</t>
    </rPh>
    <rPh sb="19" eb="20">
      <t>カク</t>
    </rPh>
    <rPh sb="20" eb="23">
      <t>ネンドマツ</t>
    </rPh>
    <rPh sb="23" eb="25">
      <t>ジテン</t>
    </rPh>
    <phoneticPr fontId="2"/>
  </si>
  <si>
    <t>自立訓練（機能）</t>
    <rPh sb="0" eb="2">
      <t>ジリツ</t>
    </rPh>
    <rPh sb="2" eb="4">
      <t>クンレン</t>
    </rPh>
    <rPh sb="5" eb="7">
      <t>キノウ</t>
    </rPh>
    <phoneticPr fontId="2"/>
  </si>
  <si>
    <t>▼参考（利用者数・１人あたりの利用日数の実績）</t>
    <rPh sb="1" eb="3">
      <t>サンコウ</t>
    </rPh>
    <rPh sb="4" eb="6">
      <t>リヨウ</t>
    </rPh>
    <rPh sb="6" eb="7">
      <t>シャ</t>
    </rPh>
    <rPh sb="7" eb="8">
      <t>スウ</t>
    </rPh>
    <rPh sb="10" eb="11">
      <t>リ</t>
    </rPh>
    <rPh sb="15" eb="17">
      <t>リヨウ</t>
    </rPh>
    <rPh sb="17" eb="18">
      <t>ヒ</t>
    </rPh>
    <rPh sb="18" eb="19">
      <t>スウ</t>
    </rPh>
    <rPh sb="20" eb="22">
      <t>ジッセキ</t>
    </rPh>
    <phoneticPr fontId="2"/>
  </si>
  <si>
    <t>利用日数</t>
    <rPh sb="0" eb="2">
      <t>リヨウ</t>
    </rPh>
    <rPh sb="2" eb="3">
      <t>ヒ</t>
    </rPh>
    <rPh sb="3" eb="4">
      <t>スウ</t>
    </rPh>
    <phoneticPr fontId="2"/>
  </si>
  <si>
    <t>自立訓練（生活）</t>
    <rPh sb="0" eb="2">
      <t>ジリツ</t>
    </rPh>
    <rPh sb="2" eb="4">
      <t>クンレン</t>
    </rPh>
    <rPh sb="5" eb="7">
      <t>セイカツ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</si>
  <si>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</si>
  <si>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</si>
  <si>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</si>
  <si>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就労定着支援</t>
    <rPh sb="0" eb="2">
      <t>シュウロウ</t>
    </rPh>
    <rPh sb="2" eb="4">
      <t>テイチャク</t>
    </rPh>
    <rPh sb="4" eb="6">
      <t>シエン</t>
    </rPh>
    <phoneticPr fontId="2"/>
  </si>
  <si>
    <t>療養介護</t>
    <rPh sb="0" eb="2">
      <t>リョウヨウ</t>
    </rPh>
    <rPh sb="2" eb="4">
      <t>カイゴ</t>
    </rPh>
    <phoneticPr fontId="2"/>
  </si>
  <si>
    <t>短期入所（福祉型）</t>
    <rPh sb="0" eb="2">
      <t>タンキ</t>
    </rPh>
    <rPh sb="2" eb="4">
      <t>ニュウショ</t>
    </rPh>
    <rPh sb="5" eb="8">
      <t>フクシガタ</t>
    </rPh>
    <phoneticPr fontId="2"/>
  </si>
  <si>
    <t>日／月</t>
    <rPh sb="0" eb="1">
      <t>ヒ</t>
    </rPh>
    <rPh sb="2" eb="3">
      <t>ツキ</t>
    </rPh>
    <phoneticPr fontId="2"/>
  </si>
  <si>
    <t>短期入所（医療型）</t>
    <rPh sb="0" eb="2">
      <t>タンキ</t>
    </rPh>
    <rPh sb="2" eb="4">
      <t>ニュウショ</t>
    </rPh>
    <rPh sb="5" eb="7">
      <t>イリョウ</t>
    </rPh>
    <rPh sb="7" eb="8">
      <t>ガタ</t>
    </rPh>
    <phoneticPr fontId="2"/>
  </si>
  <si>
    <t>人／月</t>
    <rPh sb="0" eb="1">
      <t>ヒト</t>
    </rPh>
    <rPh sb="2" eb="3">
      <t>ツキ</t>
    </rPh>
    <phoneticPr fontId="2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</si>
  <si>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</si>
  <si>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</si>
  <si>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2"/>
  </si>
  <si>
    <t>放課後等デイサービス</t>
    <rPh sb="0" eb="3">
      <t>ホウカゴ</t>
    </rPh>
    <rPh sb="3" eb="4">
      <t>トウ</t>
    </rPh>
    <phoneticPr fontId="2"/>
  </si>
  <si>
    <t>保育所等訪問支援</t>
    <rPh sb="0" eb="2">
      <t>ホイク</t>
    </rPh>
    <rPh sb="2" eb="3">
      <t>ショ</t>
    </rPh>
    <rPh sb="3" eb="4">
      <t>トウ</t>
    </rPh>
    <rPh sb="4" eb="6">
      <t>ホウモン</t>
    </rPh>
    <rPh sb="6" eb="8">
      <t>シエン</t>
    </rPh>
    <phoneticPr fontId="2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</si>
  <si>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2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</si>
  <si>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2"/>
  </si>
  <si>
    <t>地域活動支援センター</t>
    <rPh sb="0" eb="2">
      <t>チイキ</t>
    </rPh>
    <rPh sb="2" eb="4">
      <t>カツドウ</t>
    </rPh>
    <rPh sb="4" eb="6">
      <t>シエン</t>
    </rPh>
    <phoneticPr fontId="2"/>
  </si>
  <si>
    <t>意思疎通支援事業（手話）</t>
    <rPh sb="0" eb="2">
      <t>イシ</t>
    </rPh>
    <rPh sb="2" eb="4">
      <t>ソツウ</t>
    </rPh>
    <rPh sb="4" eb="6">
      <t>シエン</t>
    </rPh>
    <rPh sb="6" eb="8">
      <t>ジギョウ</t>
    </rPh>
    <rPh sb="9" eb="11">
      <t>シュワ</t>
    </rPh>
    <phoneticPr fontId="2"/>
  </si>
  <si>
    <t>延べ派遣件数／年</t>
    <rPh sb="0" eb="1">
      <t>ノ</t>
    </rPh>
    <rPh sb="2" eb="4">
      <t>ハケン</t>
    </rPh>
    <rPh sb="4" eb="6">
      <t>ケンスウ</t>
    </rPh>
    <rPh sb="7" eb="8">
      <t>ネン</t>
    </rPh>
    <phoneticPr fontId="2"/>
  </si>
  <si>
    <t>意思疎通支援事業（要約）</t>
    <rPh sb="0" eb="2">
      <t>イシ</t>
    </rPh>
    <rPh sb="2" eb="4">
      <t>ソツウ</t>
    </rPh>
    <rPh sb="4" eb="6">
      <t>シエン</t>
    </rPh>
    <rPh sb="6" eb="8">
      <t>ジギョウ</t>
    </rPh>
    <rPh sb="9" eb="11">
      <t>ヨウヤク</t>
    </rPh>
    <phoneticPr fontId="2"/>
  </si>
  <si>
    <t>その他（入浴サービス）</t>
    <rPh sb="2" eb="3">
      <t>タ</t>
    </rPh>
    <rPh sb="4" eb="6">
      <t>ニュウヨク</t>
    </rPh>
    <phoneticPr fontId="2"/>
  </si>
  <si>
    <t>人／年</t>
    <rPh sb="0" eb="1">
      <t>ヒト</t>
    </rPh>
    <rPh sb="1" eb="2">
      <t>ネン</t>
    </rPh>
    <phoneticPr fontId="2"/>
  </si>
  <si>
    <t>その他（日中一時支援）</t>
    <rPh sb="2" eb="3">
      <t>タ</t>
    </rPh>
    <rPh sb="4" eb="6">
      <t>ニッチュウ</t>
    </rPh>
    <rPh sb="6" eb="8">
      <t>イチジ</t>
    </rPh>
    <rPh sb="8" eb="10">
      <t>シエン</t>
    </rPh>
    <phoneticPr fontId="2"/>
  </si>
  <si>
    <t>その他（生活サポート）</t>
    <rPh sb="2" eb="3">
      <t>タ</t>
    </rPh>
    <rPh sb="4" eb="6">
      <t>セイカツ</t>
    </rPh>
    <phoneticPr fontId="2"/>
  </si>
  <si>
    <t>その他（障害者スポーツ支援）</t>
    <rPh sb="2" eb="3">
      <t>タ</t>
    </rPh>
    <rPh sb="4" eb="7">
      <t>ショウガイシャ</t>
    </rPh>
    <rPh sb="11" eb="13">
      <t>シエン</t>
    </rPh>
    <phoneticPr fontId="2"/>
  </si>
  <si>
    <t>各年度３月１日時点</t>
    <rPh sb="0" eb="3">
      <t>カクネンド</t>
    </rPh>
    <rPh sb="4" eb="5">
      <t>ガツ</t>
    </rPh>
    <rPh sb="6" eb="7">
      <t>ニチ</t>
    </rPh>
    <rPh sb="7" eb="9">
      <t>ジテン</t>
    </rPh>
    <phoneticPr fontId="2"/>
  </si>
  <si>
    <t>総人口</t>
    <rPh sb="0" eb="3">
      <t>ソウジンコウ</t>
    </rPh>
    <phoneticPr fontId="2"/>
  </si>
  <si>
    <t>身体</t>
    <rPh sb="0" eb="2">
      <t>シンタイ</t>
    </rPh>
    <phoneticPr fontId="2"/>
  </si>
  <si>
    <t>障害者率</t>
    <rPh sb="0" eb="3">
      <t>ショウガイシャ</t>
    </rPh>
    <rPh sb="3" eb="4">
      <t>リツ</t>
    </rPh>
    <phoneticPr fontId="2"/>
  </si>
  <si>
    <t>療育</t>
    <rPh sb="0" eb="2">
      <t>リョウイク</t>
    </rPh>
    <phoneticPr fontId="2"/>
  </si>
  <si>
    <t>精神</t>
    <rPh sb="0" eb="2">
      <t>セイシン</t>
    </rPh>
    <phoneticPr fontId="2"/>
  </si>
  <si>
    <t>難病</t>
    <rPh sb="0" eb="2">
      <t>ナンビョウ</t>
    </rPh>
    <phoneticPr fontId="2"/>
  </si>
  <si>
    <t>地域移行支援</t>
    <rPh sb="0" eb="2">
      <t>チイキ</t>
    </rPh>
    <rPh sb="2" eb="4">
      <t>イコウ</t>
    </rPh>
    <rPh sb="4" eb="6">
      <t>シエン</t>
    </rPh>
    <phoneticPr fontId="2"/>
  </si>
  <si>
    <t>地域定着支援</t>
    <rPh sb="0" eb="2">
      <t>チイキ</t>
    </rPh>
    <rPh sb="2" eb="4">
      <t>テイチャク</t>
    </rPh>
    <rPh sb="4" eb="6">
      <t>シエン</t>
    </rPh>
    <phoneticPr fontId="2"/>
  </si>
  <si>
    <t>２級</t>
    <phoneticPr fontId="2"/>
  </si>
  <si>
    <t>３級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</si>
</sst>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\(0.0%\)"/>
    <numFmt numFmtId="178" formatCode="\(0%\)"/>
    <numFmt numFmtId="179" formatCode="0.0%"/>
  </numFmts>
  <fonts count="5" x14ac:knownFonts="1">
    <font>
      <sz val="10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6"/>
      <name val="メイリオ"/>
      <family val="2"/>
      <charset val="128"/>
    </font>
    <font>
      <b/>
      <sz val="12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0" fontId="0" fillId="0" borderId="7" xfId="0" applyBorder="1" applyAlignment="1">
      <alignment horizontal="center" vertical="center"/>
    </xf>
    <xf numFmtId="38" fontId="0" fillId="0" borderId="7" xfId="1" applyFont="1" applyBorder="1">
      <alignment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2" xfId="1" applyNumberFormat="1" applyFont="1" applyBorder="1">
      <alignment vertical="center"/>
    </xf>
    <xf numFmtId="176" fontId="0" fillId="0" borderId="4" xfId="1" applyNumberFormat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7" xfId="1" applyNumberFormat="1" applyFont="1" applyBorder="1">
      <alignment vertical="center"/>
    </xf>
    <xf numFmtId="38" fontId="0" fillId="5" borderId="7" xfId="1" applyFont="1" applyFill="1" applyBorder="1">
      <alignment vertical="center"/>
    </xf>
    <xf numFmtId="38" fontId="0" fillId="5" borderId="4" xfId="1" applyFont="1" applyFill="1" applyBorder="1">
      <alignment vertical="center"/>
    </xf>
    <xf numFmtId="38" fontId="0" fillId="5" borderId="5" xfId="1" applyFont="1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3" xfId="1" applyFont="1" applyBorder="1">
      <alignment vertical="center"/>
    </xf>
    <xf numFmtId="38" fontId="0" fillId="0" borderId="17" xfId="1" applyFont="1" applyBorder="1">
      <alignment vertical="center"/>
    </xf>
    <xf numFmtId="177" fontId="0" fillId="0" borderId="14" xfId="0" applyNumberFormat="1" applyBorder="1">
      <alignment vertical="center"/>
    </xf>
    <xf numFmtId="38" fontId="0" fillId="0" borderId="10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177" fontId="0" fillId="0" borderId="6" xfId="0" applyNumberFormat="1" applyBorder="1">
      <alignment vertical="center"/>
    </xf>
    <xf numFmtId="177" fontId="0" fillId="0" borderId="18" xfId="0" applyNumberFormat="1" applyBorder="1">
      <alignment vertical="center"/>
    </xf>
    <xf numFmtId="38" fontId="0" fillId="0" borderId="23" xfId="1" applyFont="1" applyBorder="1">
      <alignment vertical="center"/>
    </xf>
    <xf numFmtId="177" fontId="0" fillId="0" borderId="25" xfId="0" applyNumberFormat="1" applyBorder="1">
      <alignment vertical="center"/>
    </xf>
    <xf numFmtId="38" fontId="0" fillId="0" borderId="0" xfId="1" applyFont="1" applyBorder="1">
      <alignment vertical="center"/>
    </xf>
    <xf numFmtId="38" fontId="0" fillId="0" borderId="2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8" xfId="1" applyFont="1" applyBorder="1" applyAlignment="1">
      <alignment horizontal="right" vertical="center"/>
    </xf>
    <xf numFmtId="38" fontId="0" fillId="0" borderId="13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18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27" xfId="1" applyFont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38" fontId="0" fillId="0" borderId="36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  <xf numFmtId="38" fontId="0" fillId="0" borderId="22" xfId="1" applyFont="1" applyBorder="1">
      <alignment vertical="center"/>
    </xf>
    <xf numFmtId="38" fontId="0" fillId="0" borderId="24" xfId="1" applyFont="1" applyBorder="1">
      <alignment vertical="center"/>
    </xf>
    <xf numFmtId="178" fontId="0" fillId="0" borderId="40" xfId="1" applyNumberFormat="1" applyFont="1" applyBorder="1">
      <alignment vertical="center"/>
    </xf>
    <xf numFmtId="178" fontId="0" fillId="0" borderId="41" xfId="1" applyNumberFormat="1" applyFont="1" applyBorder="1">
      <alignment vertical="center"/>
    </xf>
    <xf numFmtId="178" fontId="0" fillId="0" borderId="42" xfId="1" applyNumberFormat="1" applyFont="1" applyBorder="1">
      <alignment vertical="center"/>
    </xf>
    <xf numFmtId="178" fontId="0" fillId="0" borderId="43" xfId="1" applyNumberFormat="1" applyFont="1" applyBorder="1">
      <alignment vertical="center"/>
    </xf>
    <xf numFmtId="38" fontId="0" fillId="0" borderId="25" xfId="1" applyFont="1" applyBorder="1">
      <alignment vertical="center"/>
    </xf>
    <xf numFmtId="0" fontId="0" fillId="0" borderId="12" xfId="0" applyBorder="1" applyAlignment="1">
      <alignment horizontal="center" vertical="center"/>
    </xf>
    <xf numFmtId="38" fontId="0" fillId="0" borderId="27" xfId="1" applyFont="1" applyBorder="1">
      <alignment vertical="center"/>
    </xf>
    <xf numFmtId="38" fontId="0" fillId="0" borderId="18" xfId="1" applyFont="1" applyBorder="1">
      <alignment vertical="center"/>
    </xf>
    <xf numFmtId="0" fontId="0" fillId="0" borderId="33" xfId="0" applyBorder="1" applyAlignment="1">
      <alignment horizontal="center" vertical="center"/>
    </xf>
    <xf numFmtId="38" fontId="0" fillId="0" borderId="38" xfId="1" applyFont="1" applyBorder="1">
      <alignment vertical="center"/>
    </xf>
    <xf numFmtId="38" fontId="0" fillId="0" borderId="36" xfId="1" applyFont="1" applyBorder="1">
      <alignment vertical="center"/>
    </xf>
    <xf numFmtId="38" fontId="0" fillId="0" borderId="44" xfId="1" applyFont="1" applyBorder="1">
      <alignment vertical="center"/>
    </xf>
    <xf numFmtId="38" fontId="0" fillId="0" borderId="37" xfId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0" fillId="0" borderId="0" xfId="1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0" fillId="0" borderId="0" xfId="0" applyFill="1">
      <alignment vertical="center"/>
    </xf>
    <xf numFmtId="179" fontId="0" fillId="0" borderId="2" xfId="2" applyNumberFormat="1" applyFont="1" applyBorder="1">
      <alignment vertical="center"/>
    </xf>
    <xf numFmtId="179" fontId="0" fillId="0" borderId="4" xfId="2" applyNumberFormat="1" applyFont="1" applyBorder="1">
      <alignment vertical="center"/>
    </xf>
    <xf numFmtId="179" fontId="0" fillId="0" borderId="5" xfId="2" applyNumberFormat="1" applyFont="1" applyBorder="1">
      <alignment vertical="center"/>
    </xf>
    <xf numFmtId="179" fontId="0" fillId="0" borderId="7" xfId="2" applyNumberFormat="1" applyFont="1" applyBorder="1">
      <alignment vertical="center"/>
    </xf>
    <xf numFmtId="38" fontId="0" fillId="5" borderId="25" xfId="1" applyFont="1" applyFill="1" applyBorder="1">
      <alignment vertical="center"/>
    </xf>
    <xf numFmtId="38" fontId="0" fillId="5" borderId="26" xfId="1" applyFont="1" applyFill="1" applyBorder="1">
      <alignment vertical="center"/>
    </xf>
    <xf numFmtId="38" fontId="0" fillId="5" borderId="18" xfId="1" applyFont="1" applyFill="1" applyBorder="1">
      <alignment vertical="center"/>
    </xf>
    <xf numFmtId="38" fontId="0" fillId="5" borderId="0" xfId="1" applyFont="1" applyFill="1" applyBorder="1">
      <alignment vertical="center"/>
    </xf>
    <xf numFmtId="38" fontId="0" fillId="5" borderId="20" xfId="1" applyFont="1" applyFill="1" applyBorder="1">
      <alignment vertical="center"/>
    </xf>
    <xf numFmtId="38" fontId="0" fillId="5" borderId="22" xfId="1" applyFont="1" applyFill="1" applyBorder="1">
      <alignment vertical="center"/>
    </xf>
    <xf numFmtId="38" fontId="0" fillId="5" borderId="10" xfId="1" applyFont="1" applyFill="1" applyBorder="1">
      <alignment vertical="center"/>
    </xf>
    <xf numFmtId="38" fontId="0" fillId="5" borderId="13" xfId="1" applyFont="1" applyFill="1" applyBorder="1">
      <alignment vertical="center"/>
    </xf>
    <xf numFmtId="38" fontId="0" fillId="5" borderId="17" xfId="1" applyFont="1" applyFill="1" applyBorder="1">
      <alignment vertical="center"/>
    </xf>
    <xf numFmtId="0" fontId="0" fillId="0" borderId="34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8" xfId="0" applyBorder="1" applyAlignment="1">
      <alignment horizontal="left" vertical="center" indent="1" shrinkToFit="1"/>
    </xf>
    <xf numFmtId="38" fontId="0" fillId="5" borderId="26" xfId="1" applyFont="1" applyFill="1" applyBorder="1" applyAlignment="1">
      <alignment horizontal="right" vertical="center"/>
    </xf>
    <xf numFmtId="38" fontId="0" fillId="5" borderId="14" xfId="1" applyFont="1" applyFill="1" applyBorder="1" applyAlignment="1">
      <alignment horizontal="right" vertical="center"/>
    </xf>
    <xf numFmtId="38" fontId="0" fillId="5" borderId="18" xfId="1" applyFont="1" applyFill="1" applyBorder="1" applyAlignment="1">
      <alignment horizontal="right" vertical="center"/>
    </xf>
    <xf numFmtId="38" fontId="0" fillId="5" borderId="7" xfId="1" applyFont="1" applyFill="1" applyBorder="1" applyAlignment="1">
      <alignment horizontal="right" vertical="center"/>
    </xf>
    <xf numFmtId="38" fontId="0" fillId="5" borderId="8" xfId="1" applyFont="1" applyFill="1" applyBorder="1" applyAlignment="1">
      <alignment horizontal="right" vertical="center"/>
    </xf>
    <xf numFmtId="38" fontId="0" fillId="5" borderId="4" xfId="1" applyFont="1" applyFill="1" applyBorder="1" applyAlignment="1">
      <alignment horizontal="right" vertical="center"/>
    </xf>
    <xf numFmtId="38" fontId="0" fillId="5" borderId="31" xfId="1" applyFont="1" applyFill="1" applyBorder="1" applyAlignment="1">
      <alignment horizontal="right" vertical="center"/>
    </xf>
    <xf numFmtId="38" fontId="0" fillId="5" borderId="28" xfId="1" applyFont="1" applyFill="1" applyBorder="1" applyAlignment="1">
      <alignment horizontal="right" vertical="center"/>
    </xf>
    <xf numFmtId="38" fontId="0" fillId="5" borderId="30" xfId="1" applyFont="1" applyFill="1" applyBorder="1" applyAlignment="1">
      <alignment horizontal="right" vertical="center"/>
    </xf>
    <xf numFmtId="38" fontId="0" fillId="5" borderId="2" xfId="1" applyFont="1" applyFill="1" applyBorder="1">
      <alignment vertical="center"/>
    </xf>
    <xf numFmtId="38" fontId="0" fillId="0" borderId="45" xfId="1" applyFont="1" applyBorder="1">
      <alignment vertical="center"/>
    </xf>
    <xf numFmtId="38" fontId="0" fillId="0" borderId="46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7" xfId="1" applyFont="1" applyFill="1" applyBorder="1">
      <alignment vertical="center"/>
    </xf>
    <xf numFmtId="176" fontId="0" fillId="0" borderId="45" xfId="1" applyNumberFormat="1" applyFont="1" applyBorder="1">
      <alignment vertical="center"/>
    </xf>
    <xf numFmtId="176" fontId="0" fillId="0" borderId="46" xfId="1" applyNumberFormat="1" applyFont="1" applyBorder="1">
      <alignment vertical="center"/>
    </xf>
    <xf numFmtId="176" fontId="0" fillId="0" borderId="47" xfId="1" applyNumberFormat="1" applyFon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訪問系!$B$8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訪問系!$C$7:$K$7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訪問系!$C$8:$K$8</c:f>
              <c:numCache>
                <c:formatCode>#,##0_);[Red]\(#,##0\)</c:formatCode>
                <c:ptCount val="9"/>
                <c:pt idx="0">
                  <c:v>12997</c:v>
                </c:pt>
                <c:pt idx="1">
                  <c:v>13339</c:v>
                </c:pt>
                <c:pt idx="2">
                  <c:v>13767</c:v>
                </c:pt>
                <c:pt idx="3">
                  <c:v>12540</c:v>
                </c:pt>
                <c:pt idx="4">
                  <c:v>12624</c:v>
                </c:pt>
                <c:pt idx="5">
                  <c:v>12792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2-423A-BD16-674A03147B09}"/>
            </c:ext>
          </c:extLst>
        </c:ser>
        <c:ser>
          <c:idx val="1"/>
          <c:order val="1"/>
          <c:tx>
            <c:strRef>
              <c:f>訪問系!$B$9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訪問系!$C$7:$K$7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訪問系!$C$9:$K$9</c:f>
              <c:numCache>
                <c:formatCode>#,##0_);[Red]\(#,##0\)</c:formatCode>
                <c:ptCount val="9"/>
                <c:pt idx="0">
                  <c:v>11846</c:v>
                </c:pt>
                <c:pt idx="1">
                  <c:v>13802</c:v>
                </c:pt>
                <c:pt idx="2">
                  <c:v>11961</c:v>
                </c:pt>
                <c:pt idx="3">
                  <c:v>11931</c:v>
                </c:pt>
                <c:pt idx="4">
                  <c:v>12035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2-423A-BD16-674A03147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5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日中活動系!$B$94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日中活動系!$C$93:$K$93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日中活動系!$C$94:$K$94</c:f>
              <c:numCache>
                <c:formatCode>#,##0_);[Red]\(#,##0\)</c:formatCode>
                <c:ptCount val="9"/>
                <c:pt idx="0">
                  <c:v>419</c:v>
                </c:pt>
                <c:pt idx="1">
                  <c:v>444</c:v>
                </c:pt>
                <c:pt idx="2">
                  <c:v>462</c:v>
                </c:pt>
                <c:pt idx="3">
                  <c:v>352</c:v>
                </c:pt>
                <c:pt idx="4">
                  <c:v>387</c:v>
                </c:pt>
                <c:pt idx="5">
                  <c:v>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6E-42E7-BAE0-E8797B9E36D5}"/>
            </c:ext>
          </c:extLst>
        </c:ser>
        <c:ser>
          <c:idx val="1"/>
          <c:order val="1"/>
          <c:tx>
            <c:strRef>
              <c:f>日中活動系!$B$95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日中活動系!$C$93:$K$93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日中活動系!$C$95:$K$95</c:f>
              <c:numCache>
                <c:formatCode>#,##0_);[Red]\(#,##0\)</c:formatCode>
                <c:ptCount val="9"/>
                <c:pt idx="0">
                  <c:v>297</c:v>
                </c:pt>
                <c:pt idx="1">
                  <c:v>317</c:v>
                </c:pt>
                <c:pt idx="2">
                  <c:v>339</c:v>
                </c:pt>
                <c:pt idx="3">
                  <c:v>375</c:v>
                </c:pt>
                <c:pt idx="4">
                  <c:v>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6E-42E7-BAE0-E8797B9E3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日中活動系!$B$106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日中活動系!$C$105:$K$105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日中活動系!$C$106:$K$106</c:f>
              <c:numCache>
                <c:formatCode>#,##0_);[Red]\(#,##0\)</c:formatCode>
                <c:ptCount val="9"/>
                <c:pt idx="0">
                  <c:v>36</c:v>
                </c:pt>
                <c:pt idx="1">
                  <c:v>39</c:v>
                </c:pt>
                <c:pt idx="2">
                  <c:v>42</c:v>
                </c:pt>
                <c:pt idx="3">
                  <c:v>55</c:v>
                </c:pt>
                <c:pt idx="4">
                  <c:v>55</c:v>
                </c:pt>
                <c:pt idx="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45-480F-BC64-E4E65F1CAD0C}"/>
            </c:ext>
          </c:extLst>
        </c:ser>
        <c:ser>
          <c:idx val="1"/>
          <c:order val="1"/>
          <c:tx>
            <c:strRef>
              <c:f>日中活動系!$B$107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日中活動系!$C$105:$K$105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日中活動系!$C$107:$K$107</c:f>
              <c:numCache>
                <c:formatCode>#,##0_);[Red]\(#,##0\)</c:formatCode>
                <c:ptCount val="9"/>
                <c:pt idx="0">
                  <c:v>49</c:v>
                </c:pt>
                <c:pt idx="1">
                  <c:v>55</c:v>
                </c:pt>
                <c:pt idx="2">
                  <c:v>50</c:v>
                </c:pt>
                <c:pt idx="3">
                  <c:v>47</c:v>
                </c:pt>
                <c:pt idx="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45-480F-BC64-E4E65F1CA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居住系!$B$8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居住系!$C$7:$K$7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居住系!$C$8:$K$8</c:f>
              <c:numCache>
                <c:formatCode>#,##0_);[Red]\(#,##0\)</c:formatCode>
                <c:ptCount val="9"/>
                <c:pt idx="3">
                  <c:v>1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42-4428-96D8-A2FAD0880C6C}"/>
            </c:ext>
          </c:extLst>
        </c:ser>
        <c:ser>
          <c:idx val="1"/>
          <c:order val="1"/>
          <c:tx>
            <c:strRef>
              <c:f>居住系!$B$9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居住系!$C$7:$K$7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居住系!$C$9:$K$9</c:f>
              <c:numCache>
                <c:formatCode>#,##0_);[Red]\(#,##0\)</c:formatCode>
                <c:ptCount val="9"/>
                <c:pt idx="3">
                  <c:v>0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2-4428-96D8-A2FAD0880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居住系!$B$15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居住系!$C$14:$K$14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居住系!$C$15:$K$15</c:f>
              <c:numCache>
                <c:formatCode>#,##0_);[Red]\(#,##0\)</c:formatCode>
                <c:ptCount val="9"/>
                <c:pt idx="0">
                  <c:v>146</c:v>
                </c:pt>
                <c:pt idx="1">
                  <c:v>156</c:v>
                </c:pt>
                <c:pt idx="2">
                  <c:v>165</c:v>
                </c:pt>
                <c:pt idx="3">
                  <c:v>176</c:v>
                </c:pt>
                <c:pt idx="4">
                  <c:v>190</c:v>
                </c:pt>
                <c:pt idx="5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21-4B1E-8AC2-295A044EBCEB}"/>
            </c:ext>
          </c:extLst>
        </c:ser>
        <c:ser>
          <c:idx val="1"/>
          <c:order val="1"/>
          <c:tx>
            <c:strRef>
              <c:f>居住系!$B$16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居住系!$C$14:$K$14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居住系!$C$16:$K$16</c:f>
              <c:numCache>
                <c:formatCode>#,##0_);[Red]\(#,##0\)</c:formatCode>
                <c:ptCount val="9"/>
                <c:pt idx="0">
                  <c:v>145</c:v>
                </c:pt>
                <c:pt idx="1">
                  <c:v>155</c:v>
                </c:pt>
                <c:pt idx="2">
                  <c:v>161</c:v>
                </c:pt>
                <c:pt idx="3">
                  <c:v>168</c:v>
                </c:pt>
                <c:pt idx="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21-4B1E-8AC2-295A044EB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居住系!$B$22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居住系!$C$21:$K$21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居住系!$C$22:$K$22</c:f>
              <c:numCache>
                <c:formatCode>#,##0_);[Red]\(#,##0\)</c:formatCode>
                <c:ptCount val="9"/>
                <c:pt idx="0">
                  <c:v>138</c:v>
                </c:pt>
                <c:pt idx="1">
                  <c:v>138</c:v>
                </c:pt>
                <c:pt idx="2">
                  <c:v>138</c:v>
                </c:pt>
                <c:pt idx="3">
                  <c:v>149</c:v>
                </c:pt>
                <c:pt idx="4">
                  <c:v>151</c:v>
                </c:pt>
                <c:pt idx="5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D4-4286-982A-B035F9B01C8D}"/>
            </c:ext>
          </c:extLst>
        </c:ser>
        <c:ser>
          <c:idx val="1"/>
          <c:order val="1"/>
          <c:tx>
            <c:strRef>
              <c:f>居住系!$B$23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居住系!$C$21:$K$21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居住系!$C$23:$K$23</c:f>
              <c:numCache>
                <c:formatCode>#,##0_);[Red]\(#,##0\)</c:formatCode>
                <c:ptCount val="9"/>
                <c:pt idx="0">
                  <c:v>139</c:v>
                </c:pt>
                <c:pt idx="1">
                  <c:v>147</c:v>
                </c:pt>
                <c:pt idx="2">
                  <c:v>142</c:v>
                </c:pt>
                <c:pt idx="3">
                  <c:v>141</c:v>
                </c:pt>
                <c:pt idx="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D4-4286-982A-B035F9B01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相談支援!$B$8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相談支援!$C$7:$K$7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相談支援!$C$8:$K$8</c:f>
              <c:numCache>
                <c:formatCode>#,##0_);[Red]\(#,##0\)</c:formatCode>
                <c:ptCount val="9"/>
                <c:pt idx="0">
                  <c:v>133</c:v>
                </c:pt>
                <c:pt idx="1">
                  <c:v>137</c:v>
                </c:pt>
                <c:pt idx="2">
                  <c:v>143</c:v>
                </c:pt>
                <c:pt idx="3">
                  <c:v>139</c:v>
                </c:pt>
                <c:pt idx="4">
                  <c:v>162</c:v>
                </c:pt>
                <c:pt idx="5">
                  <c:v>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3B-4419-A077-99416C4F05A4}"/>
            </c:ext>
          </c:extLst>
        </c:ser>
        <c:ser>
          <c:idx val="1"/>
          <c:order val="1"/>
          <c:tx>
            <c:strRef>
              <c:f>相談支援!$B$9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相談支援!$C$7:$K$7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相談支援!$C$9:$K$9</c:f>
              <c:numCache>
                <c:formatCode>#,##0_);[Red]\(#,##0\)</c:formatCode>
                <c:ptCount val="9"/>
                <c:pt idx="0">
                  <c:v>84</c:v>
                </c:pt>
                <c:pt idx="1">
                  <c:v>152</c:v>
                </c:pt>
                <c:pt idx="2">
                  <c:v>158</c:v>
                </c:pt>
                <c:pt idx="3">
                  <c:v>211</c:v>
                </c:pt>
                <c:pt idx="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3B-4419-A077-99416C4F0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相談支援!$B$15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相談支援!$C$14:$K$14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相談支援!$C$15:$K$15</c:f>
              <c:numCache>
                <c:formatCode>#,##0_);[Red]\(#,##0\)</c:formatCode>
                <c:ptCount val="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98-41D5-859D-C97F8D906A24}"/>
            </c:ext>
          </c:extLst>
        </c:ser>
        <c:ser>
          <c:idx val="1"/>
          <c:order val="1"/>
          <c:tx>
            <c:strRef>
              <c:f>相談支援!$B$16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相談支援!$C$14:$K$14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相談支援!$C$16:$K$16</c:f>
              <c:numCache>
                <c:formatCode>#,##0_);[Red]\(#,##0\)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98-41D5-859D-C97F8D906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相談支援!$B$29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相談支援!$C$28:$K$28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相談支援!$C$29:$K$29</c:f>
              <c:numCache>
                <c:formatCode>#,##0_);[Red]\(#,##0\)</c:formatCode>
                <c:ptCount val="9"/>
                <c:pt idx="0">
                  <c:v>47</c:v>
                </c:pt>
                <c:pt idx="1">
                  <c:v>51</c:v>
                </c:pt>
                <c:pt idx="2">
                  <c:v>56</c:v>
                </c:pt>
                <c:pt idx="3">
                  <c:v>76</c:v>
                </c:pt>
                <c:pt idx="4">
                  <c:v>91</c:v>
                </c:pt>
                <c:pt idx="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C2-4A83-9B33-8A680E1323E7}"/>
            </c:ext>
          </c:extLst>
        </c:ser>
        <c:ser>
          <c:idx val="1"/>
          <c:order val="1"/>
          <c:tx>
            <c:strRef>
              <c:f>相談支援!$B$30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相談支援!$C$28:$K$28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相談支援!$C$30:$K$30</c:f>
              <c:numCache>
                <c:formatCode>#,##0_);[Red]\(#,##0\)</c:formatCode>
                <c:ptCount val="9"/>
                <c:pt idx="0">
                  <c:v>33</c:v>
                </c:pt>
                <c:pt idx="1">
                  <c:v>45</c:v>
                </c:pt>
                <c:pt idx="2">
                  <c:v>19</c:v>
                </c:pt>
                <c:pt idx="3">
                  <c:v>26</c:v>
                </c:pt>
                <c:pt idx="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2-4A83-9B33-8A680E132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相談支援!$B$22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相談支援!$C$14:$K$14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相談支援!$C$22:$K$22</c:f>
              <c:numCache>
                <c:formatCode>#,##0_);[Red]\(#,##0\)</c:formatCode>
                <c:ptCount val="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98-41D5-859D-C97F8D906A24}"/>
            </c:ext>
          </c:extLst>
        </c:ser>
        <c:ser>
          <c:idx val="1"/>
          <c:order val="1"/>
          <c:tx>
            <c:strRef>
              <c:f>相談支援!$B$23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相談支援!$C$14:$K$14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相談支援!$C$23:$K$23</c:f>
              <c:numCache>
                <c:formatCode>#,##0_);[Red]\(#,##0\)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98-41D5-859D-C97F8D906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障害児通所支援!$C$8:$K$8</c:f>
              <c:numCache>
                <c:formatCode>#,##0_);[Red]\(#,##0\)</c:formatCode>
                <c:ptCount val="9"/>
                <c:pt idx="0">
                  <c:v>798</c:v>
                </c:pt>
                <c:pt idx="1">
                  <c:v>847</c:v>
                </c:pt>
                <c:pt idx="2">
                  <c:v>903</c:v>
                </c:pt>
                <c:pt idx="3">
                  <c:v>752</c:v>
                </c:pt>
                <c:pt idx="4">
                  <c:v>753</c:v>
                </c:pt>
                <c:pt idx="5">
                  <c:v>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6F-47F7-BFCB-7CF7299C8182}"/>
            </c:ext>
          </c:extLst>
        </c:ser>
        <c:ser>
          <c:idx val="1"/>
          <c:order val="1"/>
          <c:tx>
            <c:strRef>
              <c:f>障害児通所支援!$B$9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障害児通所支援!$C$9:$K$9</c:f>
              <c:numCache>
                <c:formatCode>#,##0_);[Red]\(#,##0\)</c:formatCode>
                <c:ptCount val="9"/>
                <c:pt idx="0">
                  <c:v>767</c:v>
                </c:pt>
                <c:pt idx="1">
                  <c:v>757</c:v>
                </c:pt>
                <c:pt idx="2">
                  <c:v>820</c:v>
                </c:pt>
                <c:pt idx="3">
                  <c:v>823</c:v>
                </c:pt>
                <c:pt idx="4">
                  <c:v>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6F-47F7-BFCB-7CF7299C8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日中活動系!$C$8:$K$8</c:f>
              <c:numCache>
                <c:formatCode>#,##0_);[Red]\(#,##0\)</c:formatCode>
                <c:ptCount val="9"/>
                <c:pt idx="0">
                  <c:v>5401</c:v>
                </c:pt>
                <c:pt idx="1">
                  <c:v>5496</c:v>
                </c:pt>
                <c:pt idx="2">
                  <c:v>5591</c:v>
                </c:pt>
                <c:pt idx="3">
                  <c:v>5909</c:v>
                </c:pt>
                <c:pt idx="4">
                  <c:v>6007</c:v>
                </c:pt>
                <c:pt idx="5">
                  <c:v>6125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E5-4DF3-9DEC-7ABCE8E67134}"/>
            </c:ext>
          </c:extLst>
        </c:ser>
        <c:ser>
          <c:idx val="1"/>
          <c:order val="1"/>
          <c:tx>
            <c:strRef>
              <c:f>日中活動系!$B$9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日中活動系!$C$9:$K$9</c:f>
              <c:numCache>
                <c:formatCode>#,##0_);[Red]\(#,##0\)</c:formatCode>
                <c:ptCount val="9"/>
                <c:pt idx="0">
                  <c:v>5582</c:v>
                </c:pt>
                <c:pt idx="1">
                  <c:v>5732</c:v>
                </c:pt>
                <c:pt idx="2">
                  <c:v>6083</c:v>
                </c:pt>
                <c:pt idx="3">
                  <c:v>5988</c:v>
                </c:pt>
                <c:pt idx="4">
                  <c:v>6100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E5-4DF3-9DEC-7ABCE8E67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障害児通所支援!$B$20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障害児通所支援!$C$19:$K$19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障害児通所支援!$C$20:$K$20</c:f>
              <c:numCache>
                <c:formatCode>#,##0_);[Red]\(#,##0\)</c:formatCode>
                <c:ptCount val="9"/>
                <c:pt idx="0">
                  <c:v>1160</c:v>
                </c:pt>
                <c:pt idx="1">
                  <c:v>1320</c:v>
                </c:pt>
                <c:pt idx="2">
                  <c:v>1488</c:v>
                </c:pt>
                <c:pt idx="3">
                  <c:v>2246</c:v>
                </c:pt>
                <c:pt idx="4">
                  <c:v>2609</c:v>
                </c:pt>
                <c:pt idx="5">
                  <c:v>2978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61-4777-9CF7-DDAA811AA313}"/>
            </c:ext>
          </c:extLst>
        </c:ser>
        <c:ser>
          <c:idx val="1"/>
          <c:order val="1"/>
          <c:tx>
            <c:strRef>
              <c:f>障害児通所支援!$B$21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障害児通所支援!$C$19:$K$19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障害児通所支援!$C$21:$K$21</c:f>
              <c:numCache>
                <c:formatCode>#,##0_);[Red]\(#,##0\)</c:formatCode>
                <c:ptCount val="9"/>
                <c:pt idx="0">
                  <c:v>1805</c:v>
                </c:pt>
                <c:pt idx="1">
                  <c:v>2046</c:v>
                </c:pt>
                <c:pt idx="2">
                  <c:v>2743</c:v>
                </c:pt>
                <c:pt idx="3">
                  <c:v>2987</c:v>
                </c:pt>
                <c:pt idx="4">
                  <c:v>2927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61-4777-9CF7-DDAA811AA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障害児通所支援!$B$32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障害児通所支援!$C$31:$K$31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障害児通所支援!$C$32:$K$32</c:f>
              <c:numCache>
                <c:formatCode>#,##0_);[Red]\(#,##0\)</c:formatCode>
                <c:ptCount val="9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19-4548-8D87-F59A3B027436}"/>
            </c:ext>
          </c:extLst>
        </c:ser>
        <c:ser>
          <c:idx val="1"/>
          <c:order val="1"/>
          <c:tx>
            <c:strRef>
              <c:f>障害児通所支援!$B$33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障害児通所支援!$C$31:$K$31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障害児通所支援!$C$33:$K$33</c:f>
              <c:numCache>
                <c:formatCode>#,##0_);[Red]\(#,##0\)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9-4548-8D87-F59A3B027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障害児通所支援!$B$44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障害児通所支援!$C$43:$K$43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障害児通所支援!$C$44:$K$44</c:f>
              <c:numCache>
                <c:formatCode>#,##0_);[Red]\(#,##0\)</c:formatCode>
                <c:ptCount val="9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89-4E6B-99D8-C42D7975DD78}"/>
            </c:ext>
          </c:extLst>
        </c:ser>
        <c:ser>
          <c:idx val="1"/>
          <c:order val="1"/>
          <c:tx>
            <c:strRef>
              <c:f>障害児通所支援!$B$45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障害児通所支援!$C$43:$K$43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障害児通所支援!$C$45:$K$45</c:f>
              <c:numCache>
                <c:formatCode>#,##0_);[Red]\(#,##0\)</c:formatCode>
                <c:ptCount val="9"/>
                <c:pt idx="0">
                  <c:v>7</c:v>
                </c:pt>
                <c:pt idx="1">
                  <c:v>7</c:v>
                </c:pt>
                <c:pt idx="2">
                  <c:v>2</c:v>
                </c:pt>
                <c:pt idx="3">
                  <c:v>10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89-4E6B-99D8-C42D7975D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障害児通所支援!$B$56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障害児通所支援!$C$55:$K$55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障害児通所支援!$C$56:$K$56</c:f>
              <c:numCache>
                <c:formatCode>#,##0_);[Red]\(#,##0\)</c:formatCode>
                <c:ptCount val="9"/>
                <c:pt idx="3">
                  <c:v>0</c:v>
                </c:pt>
                <c:pt idx="4">
                  <c:v>8</c:v>
                </c:pt>
                <c:pt idx="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39-4053-8C88-1BEE7EFD2573}"/>
            </c:ext>
          </c:extLst>
        </c:ser>
        <c:ser>
          <c:idx val="1"/>
          <c:order val="1"/>
          <c:tx>
            <c:strRef>
              <c:f>障害児通所支援!$B$57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障害児通所支援!$C$55:$K$55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障害児通所支援!$C$57:$K$57</c:f>
              <c:numCache>
                <c:formatCode>#,##0_);[Red]\(#,##0\)</c:formatCode>
                <c:ptCount val="9"/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39-4053-8C88-1BEE7EFD2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地域支援事業!$C$8:$K$8</c:f>
              <c:numCache>
                <c:formatCode>#,##0_);[Red]\(#,##0\)</c:formatCode>
                <c:ptCount val="9"/>
                <c:pt idx="0">
                  <c:v>2752</c:v>
                </c:pt>
                <c:pt idx="1">
                  <c:v>2893</c:v>
                </c:pt>
                <c:pt idx="2">
                  <c:v>3034</c:v>
                </c:pt>
                <c:pt idx="3">
                  <c:v>3354</c:v>
                </c:pt>
                <c:pt idx="4">
                  <c:v>3533</c:v>
                </c:pt>
                <c:pt idx="5">
                  <c:v>3712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1F-42ED-BEC2-5B47FDD4043D}"/>
            </c:ext>
          </c:extLst>
        </c:ser>
        <c:ser>
          <c:idx val="1"/>
          <c:order val="1"/>
          <c:tx>
            <c:strRef>
              <c:f>地域支援事業!$B$9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地域支援事業!$C$7:$K$7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地域支援事業!$C$9:$K$9</c:f>
              <c:numCache>
                <c:formatCode>#,##0_);[Red]\(#,##0\)</c:formatCode>
                <c:ptCount val="9"/>
                <c:pt idx="0">
                  <c:v>2719</c:v>
                </c:pt>
                <c:pt idx="1">
                  <c:v>3099</c:v>
                </c:pt>
                <c:pt idx="2">
                  <c:v>3317</c:v>
                </c:pt>
                <c:pt idx="3">
                  <c:v>3545</c:v>
                </c:pt>
                <c:pt idx="4">
                  <c:v>3526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1F-42ED-BEC2-5B47FDD40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地域支援事業!$B$20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地域支援事業!$C$19:$K$19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地域支援事業!$C$20:$K$20</c:f>
              <c:numCache>
                <c:formatCode>#,##0_);[Red]\(#,##0\)</c:formatCode>
                <c:ptCount val="9"/>
                <c:pt idx="0">
                  <c:v>265</c:v>
                </c:pt>
                <c:pt idx="1">
                  <c:v>280</c:v>
                </c:pt>
                <c:pt idx="2">
                  <c:v>295</c:v>
                </c:pt>
                <c:pt idx="3">
                  <c:v>310</c:v>
                </c:pt>
                <c:pt idx="4">
                  <c:v>310</c:v>
                </c:pt>
                <c:pt idx="5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A5-4984-ADFB-1C59BD40DDEB}"/>
            </c:ext>
          </c:extLst>
        </c:ser>
        <c:ser>
          <c:idx val="1"/>
          <c:order val="1"/>
          <c:tx>
            <c:strRef>
              <c:f>地域支援事業!$B$21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地域支援事業!$C$19:$K$19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地域支援事業!$C$21:$K$21</c:f>
              <c:numCache>
                <c:formatCode>#,##0_);[Red]\(#,##0\)</c:formatCode>
                <c:ptCount val="9"/>
                <c:pt idx="0">
                  <c:v>267</c:v>
                </c:pt>
                <c:pt idx="1">
                  <c:v>293</c:v>
                </c:pt>
                <c:pt idx="2">
                  <c:v>302</c:v>
                </c:pt>
                <c:pt idx="3">
                  <c:v>314</c:v>
                </c:pt>
                <c:pt idx="4">
                  <c:v>313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A5-4984-ADFB-1C59BD40D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地域支援事業!$B$27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地域支援事業!$C$26:$K$26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地域支援事業!$C$27:$K$27</c:f>
              <c:numCache>
                <c:formatCode>#,##0_);[Red]\(#,##0\)</c:formatCode>
                <c:ptCount val="9"/>
                <c:pt idx="0">
                  <c:v>231</c:v>
                </c:pt>
                <c:pt idx="1">
                  <c:v>231</c:v>
                </c:pt>
                <c:pt idx="2">
                  <c:v>238</c:v>
                </c:pt>
                <c:pt idx="3">
                  <c:v>175</c:v>
                </c:pt>
                <c:pt idx="4">
                  <c:v>175</c:v>
                </c:pt>
                <c:pt idx="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39-4DC8-B147-B5354E14E0DB}"/>
            </c:ext>
          </c:extLst>
        </c:ser>
        <c:ser>
          <c:idx val="1"/>
          <c:order val="1"/>
          <c:tx>
            <c:strRef>
              <c:f>地域支援事業!$B$28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地域支援事業!$C$26:$K$26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地域支援事業!$C$28:$K$28</c:f>
              <c:numCache>
                <c:formatCode>#,##0_);[Red]\(#,##0\)</c:formatCode>
                <c:ptCount val="9"/>
                <c:pt idx="0">
                  <c:v>172</c:v>
                </c:pt>
                <c:pt idx="1">
                  <c:v>178</c:v>
                </c:pt>
                <c:pt idx="2">
                  <c:v>209</c:v>
                </c:pt>
                <c:pt idx="3">
                  <c:v>254</c:v>
                </c:pt>
                <c:pt idx="4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39-4DC8-B147-B5354E14E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地域支援事業!$B$39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地域支援事業!$C$38:$K$38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地域支援事業!$C$39:$K$39</c:f>
              <c:numCache>
                <c:formatCode>#,##0_);[Red]\(#,##0\)</c:formatCode>
                <c:ptCount val="9"/>
                <c:pt idx="0">
                  <c:v>180</c:v>
                </c:pt>
                <c:pt idx="1">
                  <c:v>210</c:v>
                </c:pt>
                <c:pt idx="2">
                  <c:v>210</c:v>
                </c:pt>
                <c:pt idx="3">
                  <c:v>275</c:v>
                </c:pt>
                <c:pt idx="4">
                  <c:v>300</c:v>
                </c:pt>
                <c:pt idx="5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52-47F0-A317-9D87CF4CFA9C}"/>
            </c:ext>
          </c:extLst>
        </c:ser>
        <c:ser>
          <c:idx val="1"/>
          <c:order val="1"/>
          <c:tx>
            <c:strRef>
              <c:f>地域支援事業!$B$40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地域支援事業!$C$38:$K$38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地域支援事業!$C$40:$K$40</c:f>
              <c:numCache>
                <c:formatCode>#,##0_);[Red]\(#,##0\)</c:formatCode>
                <c:ptCount val="9"/>
                <c:pt idx="0">
                  <c:v>179</c:v>
                </c:pt>
                <c:pt idx="1">
                  <c:v>192</c:v>
                </c:pt>
                <c:pt idx="2">
                  <c:v>220</c:v>
                </c:pt>
                <c:pt idx="3">
                  <c:v>140</c:v>
                </c:pt>
                <c:pt idx="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52-47F0-A317-9D87CF4CF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地域支援事業!$B$51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地域支援事業!$C$50:$K$50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地域支援事業!$C$51:$K$51</c:f>
              <c:numCache>
                <c:formatCode>#,##0_);[Red]\(#,##0\)</c:formatCode>
                <c:ptCount val="9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D-4A3D-A6C8-D825B150621F}"/>
            </c:ext>
          </c:extLst>
        </c:ser>
        <c:ser>
          <c:idx val="1"/>
          <c:order val="1"/>
          <c:tx>
            <c:strRef>
              <c:f>地域支援事業!$B$52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地域支援事業!$C$50:$K$50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地域支援事業!$C$52:$K$52</c:f>
              <c:numCache>
                <c:formatCode>#,##0_);[Red]\(#,##0\)</c:formatCode>
                <c:ptCount val="9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D-4A3D-A6C8-D825B1506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地域支援事業!$B$58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地域支援事業!$C$57:$K$57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地域支援事業!$C$58:$K$58</c:f>
              <c:numCache>
                <c:formatCode>#,##0_);[Red]\(#,##0\)</c:formatCode>
                <c:ptCount val="9"/>
                <c:pt idx="0">
                  <c:v>103</c:v>
                </c:pt>
                <c:pt idx="1">
                  <c:v>104</c:v>
                </c:pt>
                <c:pt idx="2">
                  <c:v>105</c:v>
                </c:pt>
                <c:pt idx="3">
                  <c:v>91</c:v>
                </c:pt>
                <c:pt idx="4">
                  <c:v>92</c:v>
                </c:pt>
                <c:pt idx="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0A-4387-A25D-1CFC71588171}"/>
            </c:ext>
          </c:extLst>
        </c:ser>
        <c:ser>
          <c:idx val="1"/>
          <c:order val="1"/>
          <c:tx>
            <c:strRef>
              <c:f>地域支援事業!$B$59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地域支援事業!$C$57:$K$57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地域支援事業!$C$59:$K$59</c:f>
              <c:numCache>
                <c:formatCode>#,##0_);[Red]\(#,##0\)</c:formatCode>
                <c:ptCount val="9"/>
                <c:pt idx="0">
                  <c:v>82</c:v>
                </c:pt>
                <c:pt idx="1">
                  <c:v>92</c:v>
                </c:pt>
                <c:pt idx="2">
                  <c:v>98</c:v>
                </c:pt>
                <c:pt idx="3">
                  <c:v>98</c:v>
                </c:pt>
                <c:pt idx="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A-4387-A25D-1CFC71588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日中活動系!$B$20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日中活動系!$C$19:$K$19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日中活動系!$C$20:$K$20</c:f>
              <c:numCache>
                <c:formatCode>#,##0_);[Red]\(#,##0\)</c:formatCode>
                <c:ptCount val="9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16</c:v>
                </c:pt>
                <c:pt idx="4">
                  <c:v>16</c:v>
                </c:pt>
                <c:pt idx="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1F-480F-9662-60594827034D}"/>
            </c:ext>
          </c:extLst>
        </c:ser>
        <c:ser>
          <c:idx val="1"/>
          <c:order val="1"/>
          <c:tx>
            <c:strRef>
              <c:f>日中活動系!$B$21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日中活動系!$C$19:$K$19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日中活動系!$C$21:$K$21</c:f>
              <c:numCache>
                <c:formatCode>#,##0_);[Red]\(#,##0\)</c:formatCode>
                <c:ptCount val="9"/>
                <c:pt idx="0">
                  <c:v>5</c:v>
                </c:pt>
                <c:pt idx="1">
                  <c:v>8</c:v>
                </c:pt>
                <c:pt idx="2">
                  <c:v>28</c:v>
                </c:pt>
                <c:pt idx="3">
                  <c:v>41</c:v>
                </c:pt>
                <c:pt idx="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1F-480F-9662-605948270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地域支援事業!$B$65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地域支援事業!$C$64:$K$64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地域支援事業!$C$65:$K$65</c:f>
              <c:numCache>
                <c:formatCode>#,##0_);[Red]\(#,##0\)</c:formatCode>
                <c:ptCount val="9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28</c:v>
                </c:pt>
                <c:pt idx="4">
                  <c:v>30</c:v>
                </c:pt>
                <c:pt idx="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CF-45EF-BAA0-BA2F9427804E}"/>
            </c:ext>
          </c:extLst>
        </c:ser>
        <c:ser>
          <c:idx val="1"/>
          <c:order val="1"/>
          <c:tx>
            <c:strRef>
              <c:f>地域支援事業!$B$66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地域支援事業!$C$64:$K$64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地域支援事業!$C$66:$K$66</c:f>
              <c:numCache>
                <c:formatCode>#,##0_);[Red]\(#,##0\)</c:formatCode>
                <c:ptCount val="9"/>
                <c:pt idx="0">
                  <c:v>20</c:v>
                </c:pt>
                <c:pt idx="1">
                  <c:v>24</c:v>
                </c:pt>
                <c:pt idx="2">
                  <c:v>19</c:v>
                </c:pt>
                <c:pt idx="3">
                  <c:v>18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CF-45EF-BAA0-BA2F94278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地域支援事業!$B$72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地域支援事業!$C$71:$K$71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地域支援事業!$C$72:$K$72</c:f>
              <c:numCache>
                <c:formatCode>#,##0_);[Red]\(#,##0\)</c:formatCode>
                <c:ptCount val="9"/>
                <c:pt idx="0">
                  <c:v>287</c:v>
                </c:pt>
                <c:pt idx="1">
                  <c:v>287</c:v>
                </c:pt>
                <c:pt idx="2">
                  <c:v>287</c:v>
                </c:pt>
                <c:pt idx="3">
                  <c:v>59</c:v>
                </c:pt>
                <c:pt idx="4">
                  <c:v>62</c:v>
                </c:pt>
                <c:pt idx="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E2-414A-B29B-E0E531C29599}"/>
            </c:ext>
          </c:extLst>
        </c:ser>
        <c:ser>
          <c:idx val="1"/>
          <c:order val="1"/>
          <c:tx>
            <c:strRef>
              <c:f>地域支援事業!$B$73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地域支援事業!$C$71:$K$71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地域支援事業!$C$73:$K$73</c:f>
              <c:numCache>
                <c:formatCode>#,##0_);[Red]\(#,##0\)</c:formatCode>
                <c:ptCount val="9"/>
                <c:pt idx="0">
                  <c:v>41</c:v>
                </c:pt>
                <c:pt idx="1">
                  <c:v>48</c:v>
                </c:pt>
                <c:pt idx="2">
                  <c:v>76</c:v>
                </c:pt>
                <c:pt idx="3">
                  <c:v>72</c:v>
                </c:pt>
                <c:pt idx="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E2-414A-B29B-E0E531C29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日中活動系!$B$32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日中活動系!$C$31:$K$31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日中活動系!$C$32:$K$32</c:f>
              <c:numCache>
                <c:formatCode>#,##0_);[Red]\(#,##0\)</c:formatCode>
                <c:ptCount val="9"/>
                <c:pt idx="0">
                  <c:v>128</c:v>
                </c:pt>
                <c:pt idx="1">
                  <c:v>157</c:v>
                </c:pt>
                <c:pt idx="2">
                  <c:v>171</c:v>
                </c:pt>
                <c:pt idx="3">
                  <c:v>162</c:v>
                </c:pt>
                <c:pt idx="4">
                  <c:v>178</c:v>
                </c:pt>
                <c:pt idx="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93-48A1-B1F2-F3DEBF43447B}"/>
            </c:ext>
          </c:extLst>
        </c:ser>
        <c:ser>
          <c:idx val="1"/>
          <c:order val="1"/>
          <c:tx>
            <c:strRef>
              <c:f>日中活動系!$B$33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日中活動系!$C$31:$K$31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日中活動系!$C$33:$K$33</c:f>
              <c:numCache>
                <c:formatCode>#,##0_);[Red]\(#,##0\)</c:formatCode>
                <c:ptCount val="9"/>
                <c:pt idx="0">
                  <c:v>128</c:v>
                </c:pt>
                <c:pt idx="1">
                  <c:v>178</c:v>
                </c:pt>
                <c:pt idx="2">
                  <c:v>183</c:v>
                </c:pt>
                <c:pt idx="3">
                  <c:v>298</c:v>
                </c:pt>
                <c:pt idx="4">
                  <c:v>380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93-48A1-B1F2-F3DEBF434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日中活動系!$B$44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日中活動系!$C$43:$K$43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日中活動系!$C$44:$K$44</c:f>
              <c:numCache>
                <c:formatCode>#,##0_);[Red]\(#,##0\)</c:formatCode>
                <c:ptCount val="9"/>
                <c:pt idx="0">
                  <c:v>655</c:v>
                </c:pt>
                <c:pt idx="1">
                  <c:v>703</c:v>
                </c:pt>
                <c:pt idx="2">
                  <c:v>751</c:v>
                </c:pt>
                <c:pt idx="3">
                  <c:v>787</c:v>
                </c:pt>
                <c:pt idx="4">
                  <c:v>829</c:v>
                </c:pt>
                <c:pt idx="5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0D-4758-B173-2C2546E79897}"/>
            </c:ext>
          </c:extLst>
        </c:ser>
        <c:ser>
          <c:idx val="1"/>
          <c:order val="1"/>
          <c:tx>
            <c:strRef>
              <c:f>日中活動系!$B$45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日中活動系!$C$43:$K$43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日中活動系!$C$45:$K$45</c:f>
              <c:numCache>
                <c:formatCode>#,##0_);[Red]\(#,##0\)</c:formatCode>
                <c:ptCount val="9"/>
                <c:pt idx="0">
                  <c:v>736</c:v>
                </c:pt>
                <c:pt idx="1">
                  <c:v>688</c:v>
                </c:pt>
                <c:pt idx="2">
                  <c:v>833</c:v>
                </c:pt>
                <c:pt idx="3">
                  <c:v>1266</c:v>
                </c:pt>
                <c:pt idx="4">
                  <c:v>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0D-4758-B173-2C2546E79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日中活動系!$B$56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日中活動系!$C$55:$K$55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日中活動系!$C$56:$K$56</c:f>
              <c:numCache>
                <c:formatCode>#,##0_);[Red]\(#,##0\)</c:formatCode>
                <c:ptCount val="9"/>
                <c:pt idx="0">
                  <c:v>184</c:v>
                </c:pt>
                <c:pt idx="1">
                  <c:v>203</c:v>
                </c:pt>
                <c:pt idx="2">
                  <c:v>221</c:v>
                </c:pt>
                <c:pt idx="3">
                  <c:v>214</c:v>
                </c:pt>
                <c:pt idx="4">
                  <c:v>231</c:v>
                </c:pt>
                <c:pt idx="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70-4B2A-8D7A-6AB42597902D}"/>
            </c:ext>
          </c:extLst>
        </c:ser>
        <c:ser>
          <c:idx val="1"/>
          <c:order val="1"/>
          <c:tx>
            <c:strRef>
              <c:f>日中活動系!$B$57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日中活動系!$C$55:$K$55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日中活動系!$C$57:$K$57</c:f>
              <c:numCache>
                <c:formatCode>#,##0_);[Red]\(#,##0\)</c:formatCode>
                <c:ptCount val="9"/>
                <c:pt idx="0">
                  <c:v>195</c:v>
                </c:pt>
                <c:pt idx="1">
                  <c:v>178</c:v>
                </c:pt>
                <c:pt idx="2">
                  <c:v>234</c:v>
                </c:pt>
                <c:pt idx="3">
                  <c:v>287</c:v>
                </c:pt>
                <c:pt idx="4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70-4B2A-8D7A-6AB425979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日中活動系!$B$68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日中活動系!$C$67:$K$67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日中活動系!$C$68:$K$68</c:f>
              <c:numCache>
                <c:formatCode>#,##0_);[Red]\(#,##0\)</c:formatCode>
                <c:ptCount val="9"/>
                <c:pt idx="0">
                  <c:v>5931</c:v>
                </c:pt>
                <c:pt idx="1">
                  <c:v>6325</c:v>
                </c:pt>
                <c:pt idx="2">
                  <c:v>6523</c:v>
                </c:pt>
                <c:pt idx="3">
                  <c:v>7179</c:v>
                </c:pt>
                <c:pt idx="4">
                  <c:v>7481</c:v>
                </c:pt>
                <c:pt idx="5">
                  <c:v>7800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F-4E56-883F-F8DD331B9429}"/>
            </c:ext>
          </c:extLst>
        </c:ser>
        <c:ser>
          <c:idx val="1"/>
          <c:order val="1"/>
          <c:tx>
            <c:strRef>
              <c:f>日中活動系!$B$69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日中活動系!$C$67:$K$67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日中活動系!$C$69:$K$69</c:f>
              <c:numCache>
                <c:formatCode>#,##0_);[Red]\(#,##0\)</c:formatCode>
                <c:ptCount val="9"/>
                <c:pt idx="0">
                  <c:v>6512</c:v>
                </c:pt>
                <c:pt idx="1">
                  <c:v>6886</c:v>
                </c:pt>
                <c:pt idx="2">
                  <c:v>6390</c:v>
                </c:pt>
                <c:pt idx="3">
                  <c:v>6283</c:v>
                </c:pt>
                <c:pt idx="4">
                  <c:v>6108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F-4E56-883F-F8DD331B9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10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日中活動系!$B$80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日中活動系!$C$79:$K$79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日中活動系!$C$80:$K$80</c:f>
              <c:numCache>
                <c:formatCode>#,##0_);[Red]\(#,##0\)</c:formatCode>
                <c:ptCount val="9"/>
                <c:pt idx="3">
                  <c:v>2</c:v>
                </c:pt>
                <c:pt idx="4">
                  <c:v>5</c:v>
                </c:pt>
                <c:pt idx="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A6-4D99-900F-9DA425B33543}"/>
            </c:ext>
          </c:extLst>
        </c:ser>
        <c:ser>
          <c:idx val="1"/>
          <c:order val="1"/>
          <c:tx>
            <c:strRef>
              <c:f>日中活動系!$B$81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日中活動系!$C$79:$K$79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日中活動系!$C$81:$K$81</c:f>
              <c:numCache>
                <c:formatCode>#,##0_);[Red]\(#,##0\)</c:formatCode>
                <c:ptCount val="9"/>
                <c:pt idx="3">
                  <c:v>2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A6-4D99-900F-9DA425B33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636532574124133E-2"/>
          <c:y val="5.0925925925925923E-2"/>
          <c:w val="0.88439858996120113"/>
          <c:h val="0.91028515503358687"/>
        </c:manualLayout>
      </c:layout>
      <c:lineChart>
        <c:grouping val="standard"/>
        <c:varyColors val="0"/>
        <c:ser>
          <c:idx val="0"/>
          <c:order val="0"/>
          <c:tx>
            <c:strRef>
              <c:f>日中活動系!$B$87</c:f>
              <c:strCache>
                <c:ptCount val="1"/>
                <c:pt idx="0">
                  <c:v>目標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triangle"/>
            <c:size val="8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日中活動系!$C$86:$K$86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日中活動系!$C$87:$K$87</c:f>
              <c:numCache>
                <c:formatCode>#,##0_);[Red]\(#,##0\)</c:formatCode>
                <c:ptCount val="9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1E-4CCE-8886-5DE5CD75E4F6}"/>
            </c:ext>
          </c:extLst>
        </c:ser>
        <c:ser>
          <c:idx val="1"/>
          <c:order val="1"/>
          <c:tx>
            <c:strRef>
              <c:f>日中活動系!$B$88</c:f>
              <c:strCache>
                <c:ptCount val="1"/>
                <c:pt idx="0">
                  <c:v>実績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x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日中活動系!$C$86:$K$86</c:f>
              <c:strCache>
                <c:ptCount val="9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R1</c:v>
                </c:pt>
                <c:pt idx="5">
                  <c:v>R2</c:v>
                </c:pt>
                <c:pt idx="6">
                  <c:v>R3</c:v>
                </c:pt>
                <c:pt idx="7">
                  <c:v>R4</c:v>
                </c:pt>
                <c:pt idx="8">
                  <c:v>R5</c:v>
                </c:pt>
              </c:strCache>
            </c:strRef>
          </c:cat>
          <c:val>
            <c:numRef>
              <c:f>日中活動系!$C$88:$K$88</c:f>
              <c:numCache>
                <c:formatCode>#,##0_);[Red]\(#,##0\)</c:formatCode>
                <c:ptCount val="9"/>
                <c:pt idx="0">
                  <c:v>18</c:v>
                </c:pt>
                <c:pt idx="1">
                  <c:v>18</c:v>
                </c:pt>
                <c:pt idx="2">
                  <c:v>15</c:v>
                </c:pt>
                <c:pt idx="3">
                  <c:v>18</c:v>
                </c:pt>
                <c:pt idx="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1E-4CCE-8886-5DE5CD75E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592416"/>
        <c:axId val="735592744"/>
      </c:lineChart>
      <c:catAx>
        <c:axId val="735592416"/>
        <c:scaling>
          <c:orientation val="minMax"/>
        </c:scaling>
        <c:delete val="1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none"/>
        <c:minorTickMark val="in"/>
        <c:tickLblPos val="nextTo"/>
        <c:crossAx val="735592744"/>
        <c:crosses val="autoZero"/>
        <c:auto val="1"/>
        <c:lblAlgn val="ctr"/>
        <c:lblOffset val="100"/>
        <c:noMultiLvlLbl val="0"/>
      </c:catAx>
      <c:valAx>
        <c:axId val="735592744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559241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83383761976802828"/>
          <c:y val="0.61357266782330178"/>
          <c:w val="0.11901159858799798"/>
          <c:h val="0.28590962676275633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1.xml"/><Relationship Id="rId3" Type="http://schemas.openxmlformats.org/officeDocument/2006/relationships/chart" Target="../charts/chart26.xml"/><Relationship Id="rId7" Type="http://schemas.openxmlformats.org/officeDocument/2006/relationships/chart" Target="../charts/chart30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4</xdr:row>
      <xdr:rowOff>179070</xdr:rowOff>
    </xdr:from>
    <xdr:to>
      <xdr:col>12</xdr:col>
      <xdr:colOff>0</xdr:colOff>
      <xdr:row>4</xdr:row>
      <xdr:rowOff>1977390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F52C670-88CC-48D7-BDCE-19D7C20A51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</xdr:colOff>
      <xdr:row>4</xdr:row>
      <xdr:rowOff>179070</xdr:rowOff>
    </xdr:from>
    <xdr:to>
      <xdr:col>12</xdr:col>
      <xdr:colOff>15240</xdr:colOff>
      <xdr:row>4</xdr:row>
      <xdr:rowOff>1977390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73F1A59-C110-4005-9772-C017A2EE7B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16</xdr:row>
      <xdr:rowOff>175260</xdr:rowOff>
    </xdr:from>
    <xdr:to>
      <xdr:col>12</xdr:col>
      <xdr:colOff>11430</xdr:colOff>
      <xdr:row>16</xdr:row>
      <xdr:rowOff>1973580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5B8505B-0CEF-4560-8133-0A913A798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22860</xdr:colOff>
      <xdr:row>28</xdr:row>
      <xdr:rowOff>175260</xdr:rowOff>
    </xdr:from>
    <xdr:to>
      <xdr:col>12</xdr:col>
      <xdr:colOff>11430</xdr:colOff>
      <xdr:row>28</xdr:row>
      <xdr:rowOff>1973580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57ADDCC-3303-408E-B80A-A88272A23E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15240</xdr:colOff>
      <xdr:row>40</xdr:row>
      <xdr:rowOff>175260</xdr:rowOff>
    </xdr:from>
    <xdr:to>
      <xdr:col>12</xdr:col>
      <xdr:colOff>3810</xdr:colOff>
      <xdr:row>40</xdr:row>
      <xdr:rowOff>1973580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8CBC5B3A-EF57-4AA5-8E59-BF55994054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22860</xdr:colOff>
      <xdr:row>52</xdr:row>
      <xdr:rowOff>175260</xdr:rowOff>
    </xdr:from>
    <xdr:to>
      <xdr:col>12</xdr:col>
      <xdr:colOff>11430</xdr:colOff>
      <xdr:row>52</xdr:row>
      <xdr:rowOff>1973580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B4EFA27-016D-4A10-846A-1990CF443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7620</xdr:colOff>
      <xdr:row>64</xdr:row>
      <xdr:rowOff>175260</xdr:rowOff>
    </xdr:from>
    <xdr:to>
      <xdr:col>11</xdr:col>
      <xdr:colOff>133350</xdr:colOff>
      <xdr:row>64</xdr:row>
      <xdr:rowOff>1973580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3C5D8E9-3EA5-4FD8-B3AA-9D34ED31F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7620</xdr:colOff>
      <xdr:row>76</xdr:row>
      <xdr:rowOff>175260</xdr:rowOff>
    </xdr:from>
    <xdr:to>
      <xdr:col>11</xdr:col>
      <xdr:colOff>133350</xdr:colOff>
      <xdr:row>76</xdr:row>
      <xdr:rowOff>1973580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92191754-8936-483B-811D-102CA9E01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7620</xdr:colOff>
      <xdr:row>83</xdr:row>
      <xdr:rowOff>175260</xdr:rowOff>
    </xdr:from>
    <xdr:to>
      <xdr:col>11</xdr:col>
      <xdr:colOff>133350</xdr:colOff>
      <xdr:row>83</xdr:row>
      <xdr:rowOff>1973580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B19863A0-53AC-40A6-ABFD-BEA8C9A40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7620</xdr:colOff>
      <xdr:row>90</xdr:row>
      <xdr:rowOff>175260</xdr:rowOff>
    </xdr:from>
    <xdr:to>
      <xdr:col>11</xdr:col>
      <xdr:colOff>133350</xdr:colOff>
      <xdr:row>90</xdr:row>
      <xdr:rowOff>1973580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2575A392-F61B-4C75-9368-BDFEFD7DFA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7620</xdr:colOff>
      <xdr:row>102</xdr:row>
      <xdr:rowOff>175260</xdr:rowOff>
    </xdr:from>
    <xdr:to>
      <xdr:col>11</xdr:col>
      <xdr:colOff>133350</xdr:colOff>
      <xdr:row>102</xdr:row>
      <xdr:rowOff>1973580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E47A5DAB-55EC-429C-AE9E-3F6B3823CC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4</xdr:row>
      <xdr:rowOff>179070</xdr:rowOff>
    </xdr:from>
    <xdr:to>
      <xdr:col>11</xdr:col>
      <xdr:colOff>251460</xdr:colOff>
      <xdr:row>4</xdr:row>
      <xdr:rowOff>2731770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40D9FCA-302F-46CE-94DC-D4CC1FA39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</xdr:colOff>
      <xdr:row>11</xdr:row>
      <xdr:rowOff>179070</xdr:rowOff>
    </xdr:from>
    <xdr:to>
      <xdr:col>11</xdr:col>
      <xdr:colOff>251460</xdr:colOff>
      <xdr:row>11</xdr:row>
      <xdr:rowOff>2731770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FFF4D96-EEC4-46F3-953C-3DF4833067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</xdr:colOff>
      <xdr:row>18</xdr:row>
      <xdr:rowOff>179070</xdr:rowOff>
    </xdr:from>
    <xdr:to>
      <xdr:col>11</xdr:col>
      <xdr:colOff>251460</xdr:colOff>
      <xdr:row>18</xdr:row>
      <xdr:rowOff>2731770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7503C78-E63D-4212-AD18-425176872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4</xdr:row>
      <xdr:rowOff>179070</xdr:rowOff>
    </xdr:from>
    <xdr:to>
      <xdr:col>11</xdr:col>
      <xdr:colOff>251460</xdr:colOff>
      <xdr:row>4</xdr:row>
      <xdr:rowOff>2731770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F3E5D3-BD7A-43CF-91D0-ADFCDE108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</xdr:colOff>
      <xdr:row>11</xdr:row>
      <xdr:rowOff>179070</xdr:rowOff>
    </xdr:from>
    <xdr:to>
      <xdr:col>11</xdr:col>
      <xdr:colOff>251460</xdr:colOff>
      <xdr:row>11</xdr:row>
      <xdr:rowOff>2731770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1F8819AA-B813-4595-B393-B6B7CC0339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</xdr:colOff>
      <xdr:row>25</xdr:row>
      <xdr:rowOff>179070</xdr:rowOff>
    </xdr:from>
    <xdr:to>
      <xdr:col>11</xdr:col>
      <xdr:colOff>251460</xdr:colOff>
      <xdr:row>25</xdr:row>
      <xdr:rowOff>2731770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DB90328-7294-4798-B6AF-1E4C2C5241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15240</xdr:colOff>
      <xdr:row>18</xdr:row>
      <xdr:rowOff>210782</xdr:rowOff>
    </xdr:from>
    <xdr:to>
      <xdr:col>11</xdr:col>
      <xdr:colOff>133350</xdr:colOff>
      <xdr:row>19</xdr:row>
      <xdr:rowOff>27566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4258B1-C936-49A5-883B-8881FDDD6E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4</xdr:row>
      <xdr:rowOff>179070</xdr:rowOff>
    </xdr:from>
    <xdr:to>
      <xdr:col>11</xdr:col>
      <xdr:colOff>251460</xdr:colOff>
      <xdr:row>4</xdr:row>
      <xdr:rowOff>2731770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AC33C5F-9E57-47B9-B63B-83019D3D34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</xdr:colOff>
      <xdr:row>16</xdr:row>
      <xdr:rowOff>179070</xdr:rowOff>
    </xdr:from>
    <xdr:to>
      <xdr:col>11</xdr:col>
      <xdr:colOff>251460</xdr:colOff>
      <xdr:row>16</xdr:row>
      <xdr:rowOff>2731770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33519D4-C14F-45AF-8665-84A5707BB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</xdr:colOff>
      <xdr:row>28</xdr:row>
      <xdr:rowOff>179070</xdr:rowOff>
    </xdr:from>
    <xdr:to>
      <xdr:col>11</xdr:col>
      <xdr:colOff>251460</xdr:colOff>
      <xdr:row>28</xdr:row>
      <xdr:rowOff>2731770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C6011111-E33B-4F98-99CF-730AB9DE17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11430</xdr:colOff>
      <xdr:row>40</xdr:row>
      <xdr:rowOff>179070</xdr:rowOff>
    </xdr:from>
    <xdr:to>
      <xdr:col>11</xdr:col>
      <xdr:colOff>251460</xdr:colOff>
      <xdr:row>40</xdr:row>
      <xdr:rowOff>2731770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863834BE-E916-441C-90D3-1F1198F8D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11430</xdr:colOff>
      <xdr:row>52</xdr:row>
      <xdr:rowOff>179070</xdr:rowOff>
    </xdr:from>
    <xdr:to>
      <xdr:col>11</xdr:col>
      <xdr:colOff>251460</xdr:colOff>
      <xdr:row>52</xdr:row>
      <xdr:rowOff>2731770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E6824216-4EBB-4353-A0FF-13572B8B57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</xdr:colOff>
      <xdr:row>4</xdr:row>
      <xdr:rowOff>179070</xdr:rowOff>
    </xdr:from>
    <xdr:to>
      <xdr:col>11</xdr:col>
      <xdr:colOff>251460</xdr:colOff>
      <xdr:row>4</xdr:row>
      <xdr:rowOff>2731770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9C43A0-851A-4BA2-AD03-270EE3DDBB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</xdr:colOff>
      <xdr:row>16</xdr:row>
      <xdr:rowOff>179070</xdr:rowOff>
    </xdr:from>
    <xdr:to>
      <xdr:col>11</xdr:col>
      <xdr:colOff>251460</xdr:colOff>
      <xdr:row>16</xdr:row>
      <xdr:rowOff>2731770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30127BD4-C1ED-4435-BC17-3BEDA1EDD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11430</xdr:colOff>
      <xdr:row>23</xdr:row>
      <xdr:rowOff>179070</xdr:rowOff>
    </xdr:from>
    <xdr:to>
      <xdr:col>11</xdr:col>
      <xdr:colOff>251460</xdr:colOff>
      <xdr:row>23</xdr:row>
      <xdr:rowOff>2731770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F20BACE9-0CDB-4E9C-BC48-E1AD9A2DA7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</xdr:colOff>
      <xdr:row>35</xdr:row>
      <xdr:rowOff>167640</xdr:rowOff>
    </xdr:from>
    <xdr:to>
      <xdr:col>11</xdr:col>
      <xdr:colOff>133350</xdr:colOff>
      <xdr:row>35</xdr:row>
      <xdr:rowOff>1965960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26E4F60B-48D2-461B-829B-5A48F1780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</xdr:colOff>
      <xdr:row>47</xdr:row>
      <xdr:rowOff>175260</xdr:rowOff>
    </xdr:from>
    <xdr:to>
      <xdr:col>12</xdr:col>
      <xdr:colOff>3810</xdr:colOff>
      <xdr:row>47</xdr:row>
      <xdr:rowOff>1973580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B4DADB1B-1FB7-4AAC-997B-E05602246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15240</xdr:colOff>
      <xdr:row>54</xdr:row>
      <xdr:rowOff>175260</xdr:rowOff>
    </xdr:from>
    <xdr:to>
      <xdr:col>12</xdr:col>
      <xdr:colOff>3810</xdr:colOff>
      <xdr:row>54</xdr:row>
      <xdr:rowOff>1973580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3A7841F5-DF2A-4B9B-BDCD-5636AF945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15240</xdr:colOff>
      <xdr:row>61</xdr:row>
      <xdr:rowOff>175260</xdr:rowOff>
    </xdr:from>
    <xdr:to>
      <xdr:col>12</xdr:col>
      <xdr:colOff>3810</xdr:colOff>
      <xdr:row>61</xdr:row>
      <xdr:rowOff>1973580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B0E2BA05-D5D9-4957-BE44-E7A967AD2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15240</xdr:colOff>
      <xdr:row>68</xdr:row>
      <xdr:rowOff>175260</xdr:rowOff>
    </xdr:from>
    <xdr:to>
      <xdr:col>12</xdr:col>
      <xdr:colOff>3810</xdr:colOff>
      <xdr:row>68</xdr:row>
      <xdr:rowOff>1973580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3EC2285B-7297-4F81-B1A2-01DE8A3E0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1"/>
  <sheetViews>
    <sheetView showGridLines="0" tabSelected="1" view="pageBreakPreview" topLeftCell="A82" zoomScaleNormal="100" zoomScaleSheetLayoutView="100" workbookViewId="0">
      <selection activeCell="B100" sqref="B100:B101"/>
    </sheetView>
  </sheetViews>
  <sheetFormatPr defaultRowHeight="16.5" x14ac:dyDescent="0.4"/>
  <cols>
    <col min="1" max="1" width="5.625" customWidth="1"/>
    <col min="2" max="2" width="12.625" customWidth="1"/>
    <col min="12" max="12" width="4.625" customWidth="1"/>
  </cols>
  <sheetData>
    <row r="2" spans="2:11" ht="19.5" x14ac:dyDescent="0.4">
      <c r="B2" s="136" t="s">
        <v>31</v>
      </c>
      <c r="C2" s="136"/>
      <c r="D2" s="136"/>
      <c r="E2" s="2"/>
      <c r="F2" s="2"/>
      <c r="G2" s="2"/>
    </row>
    <row r="4" spans="2:11" x14ac:dyDescent="0.4">
      <c r="B4" s="135" t="s">
        <v>34</v>
      </c>
      <c r="C4" s="135"/>
    </row>
    <row r="5" spans="2:11" x14ac:dyDescent="0.4">
      <c r="B5" s="93"/>
      <c r="C5" s="93"/>
      <c r="D5" s="93"/>
      <c r="E5" s="93"/>
    </row>
    <row r="6" spans="2:11" x14ac:dyDescent="0.4">
      <c r="C6" s="130" t="s">
        <v>11</v>
      </c>
      <c r="D6" s="131"/>
      <c r="E6" s="132"/>
      <c r="F6" s="131" t="s">
        <v>12</v>
      </c>
      <c r="G6" s="131"/>
      <c r="H6" s="131"/>
      <c r="I6" s="130" t="s">
        <v>13</v>
      </c>
      <c r="J6" s="131"/>
      <c r="K6" s="132"/>
    </row>
    <row r="7" spans="2:11" x14ac:dyDescent="0.4">
      <c r="C7" s="6" t="s">
        <v>2</v>
      </c>
      <c r="D7" s="8" t="s">
        <v>3</v>
      </c>
      <c r="E7" s="9" t="s">
        <v>4</v>
      </c>
      <c r="F7" s="12" t="s">
        <v>5</v>
      </c>
      <c r="G7" s="8" t="s">
        <v>6</v>
      </c>
      <c r="H7" s="9" t="s">
        <v>7</v>
      </c>
      <c r="I7" s="6" t="s">
        <v>14</v>
      </c>
      <c r="J7" s="8" t="s">
        <v>15</v>
      </c>
      <c r="K7" s="26" t="s">
        <v>16</v>
      </c>
    </row>
    <row r="8" spans="2:11" x14ac:dyDescent="0.4">
      <c r="B8" s="4" t="s">
        <v>104</v>
      </c>
      <c r="C8" s="13">
        <v>198861</v>
      </c>
      <c r="D8" s="10">
        <v>199627</v>
      </c>
      <c r="E8" s="11">
        <v>200926</v>
      </c>
      <c r="F8" s="13">
        <v>202793</v>
      </c>
      <c r="G8" s="10">
        <v>205089</v>
      </c>
      <c r="H8" s="11"/>
      <c r="I8" s="10"/>
      <c r="J8" s="10"/>
      <c r="K8" s="11"/>
    </row>
    <row r="9" spans="2:11" x14ac:dyDescent="0.4">
      <c r="B9" s="4" t="s">
        <v>106</v>
      </c>
      <c r="C9" s="94">
        <f>C19/C$8</f>
        <v>4.9783517130055667E-2</v>
      </c>
      <c r="D9" s="95">
        <f t="shared" ref="D9:K9" si="0">D19/D8</f>
        <v>5.0559293081597179E-2</v>
      </c>
      <c r="E9" s="96">
        <f t="shared" si="0"/>
        <v>5.0073161263350686E-2</v>
      </c>
      <c r="F9" s="97">
        <f>F19/F8</f>
        <v>5.1111231650007645E-2</v>
      </c>
      <c r="G9" s="95">
        <f t="shared" si="0"/>
        <v>5.252353856130753E-2</v>
      </c>
      <c r="H9" s="96" t="e">
        <f t="shared" si="0"/>
        <v>#DIV/0!</v>
      </c>
      <c r="I9" s="97" t="e">
        <f t="shared" si="0"/>
        <v>#DIV/0!</v>
      </c>
      <c r="J9" s="95" t="e">
        <f t="shared" si="0"/>
        <v>#DIV/0!</v>
      </c>
      <c r="K9" s="96" t="e">
        <f t="shared" si="0"/>
        <v>#DIV/0!</v>
      </c>
    </row>
    <row r="10" spans="2:11" x14ac:dyDescent="0.4">
      <c r="B10" s="4" t="s">
        <v>105</v>
      </c>
      <c r="C10" s="94">
        <f>C20/C$8</f>
        <v>2.7275333021557772E-2</v>
      </c>
      <c r="D10" s="95">
        <f t="shared" ref="D10:K13" si="1">D20/D$8</f>
        <v>2.722076672995136E-2</v>
      </c>
      <c r="E10" s="96">
        <f t="shared" si="1"/>
        <v>2.7039805699610803E-2</v>
      </c>
      <c r="F10" s="97">
        <f t="shared" si="1"/>
        <v>2.7057146942941819E-2</v>
      </c>
      <c r="G10" s="95">
        <f t="shared" si="1"/>
        <v>2.7095553637689004E-2</v>
      </c>
      <c r="H10" s="96" t="e">
        <f t="shared" si="1"/>
        <v>#DIV/0!</v>
      </c>
      <c r="I10" s="97" t="e">
        <f t="shared" si="1"/>
        <v>#DIV/0!</v>
      </c>
      <c r="J10" s="95" t="e">
        <f t="shared" si="1"/>
        <v>#DIV/0!</v>
      </c>
      <c r="K10" s="96" t="e">
        <f t="shared" si="1"/>
        <v>#DIV/0!</v>
      </c>
    </row>
    <row r="11" spans="2:11" x14ac:dyDescent="0.4">
      <c r="B11" s="4" t="s">
        <v>107</v>
      </c>
      <c r="C11" s="94">
        <f>C21/C$8</f>
        <v>6.1148239222371401E-3</v>
      </c>
      <c r="D11" s="95">
        <f t="shared" si="1"/>
        <v>6.2867247416431649E-3</v>
      </c>
      <c r="E11" s="96">
        <f t="shared" si="1"/>
        <v>6.4202741307745137E-3</v>
      </c>
      <c r="F11" s="97">
        <f t="shared" si="1"/>
        <v>6.4844447293545635E-3</v>
      </c>
      <c r="G11" s="95">
        <f t="shared" si="1"/>
        <v>6.6166396052445521E-3</v>
      </c>
      <c r="H11" s="96" t="e">
        <f t="shared" si="1"/>
        <v>#DIV/0!</v>
      </c>
      <c r="I11" s="97" t="e">
        <f t="shared" si="1"/>
        <v>#DIV/0!</v>
      </c>
      <c r="J11" s="95" t="e">
        <f t="shared" si="1"/>
        <v>#DIV/0!</v>
      </c>
      <c r="K11" s="96" t="e">
        <f t="shared" si="1"/>
        <v>#DIV/0!</v>
      </c>
    </row>
    <row r="12" spans="2:11" x14ac:dyDescent="0.4">
      <c r="B12" s="4" t="s">
        <v>108</v>
      </c>
      <c r="C12" s="94">
        <f>C22/C$8</f>
        <v>7.0501506077109135E-3</v>
      </c>
      <c r="D12" s="95">
        <f t="shared" si="1"/>
        <v>7.3036212536380348E-3</v>
      </c>
      <c r="E12" s="96">
        <f t="shared" si="1"/>
        <v>7.7590754805251681E-3</v>
      </c>
      <c r="F12" s="97">
        <f t="shared" si="1"/>
        <v>8.6492137302569619E-3</v>
      </c>
      <c r="G12" s="95">
        <f t="shared" si="1"/>
        <v>9.6933526420237073E-3</v>
      </c>
      <c r="H12" s="96" t="e">
        <f t="shared" si="1"/>
        <v>#DIV/0!</v>
      </c>
      <c r="I12" s="97" t="e">
        <f t="shared" si="1"/>
        <v>#DIV/0!</v>
      </c>
      <c r="J12" s="95" t="e">
        <f t="shared" si="1"/>
        <v>#DIV/0!</v>
      </c>
      <c r="K12" s="96" t="e">
        <f t="shared" si="1"/>
        <v>#DIV/0!</v>
      </c>
    </row>
    <row r="13" spans="2:11" x14ac:dyDescent="0.4">
      <c r="B13" s="4" t="s">
        <v>109</v>
      </c>
      <c r="C13" s="94">
        <f>C23/C$8</f>
        <v>9.3432095785498416E-3</v>
      </c>
      <c r="D13" s="95">
        <f t="shared" si="1"/>
        <v>9.7481803563646205E-3</v>
      </c>
      <c r="E13" s="96">
        <f t="shared" si="1"/>
        <v>8.8540059524402012E-3</v>
      </c>
      <c r="F13" s="97">
        <f t="shared" si="1"/>
        <v>8.9204262474543005E-3</v>
      </c>
      <c r="G13" s="95">
        <f t="shared" si="1"/>
        <v>9.1179926763502676E-3</v>
      </c>
      <c r="H13" s="96" t="e">
        <f t="shared" si="1"/>
        <v>#DIV/0!</v>
      </c>
      <c r="I13" s="97" t="e">
        <f t="shared" si="1"/>
        <v>#DIV/0!</v>
      </c>
      <c r="J13" s="95" t="e">
        <f t="shared" si="1"/>
        <v>#DIV/0!</v>
      </c>
      <c r="K13" s="96" t="e">
        <f t="shared" si="1"/>
        <v>#DIV/0!</v>
      </c>
    </row>
    <row r="14" spans="2:11" x14ac:dyDescent="0.4">
      <c r="K14" s="3" t="s">
        <v>103</v>
      </c>
    </row>
    <row r="15" spans="2:11" x14ac:dyDescent="0.4">
      <c r="B15" s="135" t="s">
        <v>44</v>
      </c>
      <c r="C15" s="135"/>
    </row>
    <row r="17" spans="2:11" x14ac:dyDescent="0.4">
      <c r="B17" s="29"/>
      <c r="C17" s="130" t="s">
        <v>11</v>
      </c>
      <c r="D17" s="131"/>
      <c r="E17" s="132"/>
      <c r="F17" s="131" t="s">
        <v>12</v>
      </c>
      <c r="G17" s="131"/>
      <c r="H17" s="131"/>
      <c r="I17" s="130" t="s">
        <v>13</v>
      </c>
      <c r="J17" s="131"/>
      <c r="K17" s="132"/>
    </row>
    <row r="18" spans="2:11" x14ac:dyDescent="0.4">
      <c r="B18" s="30"/>
      <c r="C18" s="6" t="s">
        <v>2</v>
      </c>
      <c r="D18" s="8" t="s">
        <v>3</v>
      </c>
      <c r="E18" s="9" t="s">
        <v>4</v>
      </c>
      <c r="F18" s="12" t="s">
        <v>5</v>
      </c>
      <c r="G18" s="8" t="s">
        <v>6</v>
      </c>
      <c r="H18" s="9" t="s">
        <v>7</v>
      </c>
      <c r="I18" s="6" t="s">
        <v>14</v>
      </c>
      <c r="J18" s="8" t="s">
        <v>15</v>
      </c>
      <c r="K18" s="26" t="s">
        <v>16</v>
      </c>
    </row>
    <row r="19" spans="2:11" ht="17.25" thickBot="1" x14ac:dyDescent="0.45">
      <c r="B19" s="75" t="s">
        <v>36</v>
      </c>
      <c r="C19" s="76">
        <f>C20+C21+C22+C23</f>
        <v>9900</v>
      </c>
      <c r="D19" s="77">
        <f t="shared" ref="D19:G19" si="2">D20+D21+D22+D23</f>
        <v>10093</v>
      </c>
      <c r="E19" s="78">
        <f t="shared" si="2"/>
        <v>10061</v>
      </c>
      <c r="F19" s="79">
        <f t="shared" si="2"/>
        <v>10365</v>
      </c>
      <c r="G19" s="77">
        <f t="shared" si="2"/>
        <v>10772</v>
      </c>
      <c r="H19" s="78"/>
      <c r="I19" s="77"/>
      <c r="J19" s="77"/>
      <c r="K19" s="78"/>
    </row>
    <row r="20" spans="2:11" ht="17.25" thickTop="1" x14ac:dyDescent="0.4">
      <c r="B20" s="72" t="s">
        <v>45</v>
      </c>
      <c r="C20" s="73">
        <v>5424</v>
      </c>
      <c r="D20" s="74">
        <v>5434</v>
      </c>
      <c r="E20" s="98">
        <v>5433</v>
      </c>
      <c r="F20" s="99">
        <v>5487</v>
      </c>
      <c r="G20" s="100">
        <v>5557</v>
      </c>
      <c r="H20" s="71"/>
      <c r="I20" s="74"/>
      <c r="J20" s="74"/>
      <c r="K20" s="71"/>
    </row>
    <row r="21" spans="2:11" x14ac:dyDescent="0.4">
      <c r="B21" s="31" t="s">
        <v>46</v>
      </c>
      <c r="C21" s="7">
        <v>1216</v>
      </c>
      <c r="D21" s="10">
        <v>1255</v>
      </c>
      <c r="E21" s="25">
        <v>1290</v>
      </c>
      <c r="F21" s="23">
        <v>1315</v>
      </c>
      <c r="G21" s="24">
        <v>1357</v>
      </c>
      <c r="H21" s="11"/>
      <c r="I21" s="10"/>
      <c r="J21" s="10"/>
      <c r="K21" s="11"/>
    </row>
    <row r="22" spans="2:11" x14ac:dyDescent="0.4">
      <c r="B22" s="31" t="s">
        <v>47</v>
      </c>
      <c r="C22" s="7">
        <v>1402</v>
      </c>
      <c r="D22" s="10">
        <v>1458</v>
      </c>
      <c r="E22" s="25">
        <v>1559</v>
      </c>
      <c r="F22" s="23">
        <v>1754</v>
      </c>
      <c r="G22" s="24">
        <v>1988</v>
      </c>
      <c r="H22" s="11"/>
      <c r="I22" s="10"/>
      <c r="J22" s="10"/>
      <c r="K22" s="11"/>
    </row>
    <row r="23" spans="2:11" x14ac:dyDescent="0.4">
      <c r="B23" s="31" t="s">
        <v>48</v>
      </c>
      <c r="C23" s="7">
        <v>1858</v>
      </c>
      <c r="D23" s="10">
        <v>1946</v>
      </c>
      <c r="E23" s="25">
        <v>1779</v>
      </c>
      <c r="F23" s="23">
        <v>1809</v>
      </c>
      <c r="G23" s="24">
        <v>1870</v>
      </c>
      <c r="H23" s="11"/>
      <c r="I23" s="10"/>
      <c r="J23" s="10"/>
      <c r="K23" s="11"/>
    </row>
    <row r="25" spans="2:11" x14ac:dyDescent="0.4">
      <c r="B25" s="135" t="s">
        <v>35</v>
      </c>
      <c r="C25" s="135"/>
    </row>
    <row r="26" spans="2:11" x14ac:dyDescent="0.4">
      <c r="B26" t="s">
        <v>43</v>
      </c>
    </row>
    <row r="27" spans="2:11" x14ac:dyDescent="0.4">
      <c r="B27" s="14"/>
      <c r="C27" s="130" t="s">
        <v>11</v>
      </c>
      <c r="D27" s="131"/>
      <c r="E27" s="132"/>
      <c r="F27" s="131" t="s">
        <v>12</v>
      </c>
      <c r="G27" s="131"/>
      <c r="H27" s="131"/>
      <c r="I27" s="130" t="s">
        <v>13</v>
      </c>
      <c r="J27" s="131"/>
      <c r="K27" s="132"/>
    </row>
    <row r="28" spans="2:11" x14ac:dyDescent="0.4">
      <c r="B28" s="4"/>
      <c r="C28" s="6" t="s">
        <v>2</v>
      </c>
      <c r="D28" s="8" t="s">
        <v>3</v>
      </c>
      <c r="E28" s="9" t="s">
        <v>4</v>
      </c>
      <c r="F28" s="12" t="s">
        <v>5</v>
      </c>
      <c r="G28" s="8" t="s">
        <v>6</v>
      </c>
      <c r="H28" s="9" t="s">
        <v>7</v>
      </c>
      <c r="I28" s="6" t="s">
        <v>14</v>
      </c>
      <c r="J28" s="8" t="s">
        <v>15</v>
      </c>
      <c r="K28" s="26" t="s">
        <v>16</v>
      </c>
    </row>
    <row r="29" spans="2:11" x14ac:dyDescent="0.4">
      <c r="B29" s="129" t="s">
        <v>36</v>
      </c>
      <c r="C29" s="32">
        <f>C31+C33+C35+C37+C39+C41</f>
        <v>5424</v>
      </c>
      <c r="D29" s="33">
        <f>D31+D33+D35+D37+D39+D41</f>
        <v>5434</v>
      </c>
      <c r="E29" s="37">
        <f t="shared" ref="E29:G29" si="3">E31+E33+E35+E37+E39+E41</f>
        <v>5433</v>
      </c>
      <c r="F29" s="32">
        <f t="shared" si="3"/>
        <v>5487</v>
      </c>
      <c r="G29" s="33">
        <f t="shared" si="3"/>
        <v>5557</v>
      </c>
      <c r="H29" s="37"/>
      <c r="I29" s="32"/>
      <c r="J29" s="33"/>
      <c r="K29" s="40"/>
    </row>
    <row r="30" spans="2:11" ht="17.25" thickBot="1" x14ac:dyDescent="0.45">
      <c r="B30" s="133"/>
      <c r="C30" s="67">
        <f>C32+C34+C36+C38+C40+C42</f>
        <v>1</v>
      </c>
      <c r="D30" s="68">
        <f>D32+D34+D36+D38+D40+D42</f>
        <v>1</v>
      </c>
      <c r="E30" s="69">
        <f t="shared" ref="E30:G30" si="4">E32+E34+E36+E38+E40+E42</f>
        <v>1</v>
      </c>
      <c r="F30" s="67">
        <f t="shared" si="4"/>
        <v>1</v>
      </c>
      <c r="G30" s="68">
        <f t="shared" si="4"/>
        <v>1</v>
      </c>
      <c r="H30" s="69"/>
      <c r="I30" s="67"/>
      <c r="J30" s="68"/>
      <c r="K30" s="70"/>
    </row>
    <row r="31" spans="2:11" ht="17.25" thickTop="1" x14ac:dyDescent="0.4">
      <c r="B31" s="134" t="s">
        <v>37</v>
      </c>
      <c r="C31" s="36">
        <v>1870</v>
      </c>
      <c r="D31" s="65">
        <v>1878</v>
      </c>
      <c r="E31" s="101">
        <v>1877</v>
      </c>
      <c r="F31" s="102">
        <v>1889</v>
      </c>
      <c r="G31" s="103">
        <v>1920</v>
      </c>
      <c r="H31" s="42"/>
      <c r="I31" s="36"/>
      <c r="J31" s="65"/>
      <c r="K31" s="66"/>
    </row>
    <row r="32" spans="2:11" x14ac:dyDescent="0.4">
      <c r="B32" s="129"/>
      <c r="C32" s="34">
        <f>C31/C$29</f>
        <v>0.34476401179941002</v>
      </c>
      <c r="D32" s="39">
        <f>D31/D$29</f>
        <v>0.34560176665439823</v>
      </c>
      <c r="E32" s="38">
        <f t="shared" ref="E32:G32" si="5">E31/E$29</f>
        <v>0.34548131787226211</v>
      </c>
      <c r="F32" s="34">
        <f t="shared" si="5"/>
        <v>0.34426827045744485</v>
      </c>
      <c r="G32" s="39">
        <f t="shared" si="5"/>
        <v>0.34551016735648732</v>
      </c>
      <c r="H32" s="38"/>
      <c r="I32" s="34"/>
      <c r="J32" s="39"/>
      <c r="K32" s="41"/>
    </row>
    <row r="33" spans="2:11" x14ac:dyDescent="0.4">
      <c r="B33" s="129" t="s">
        <v>38</v>
      </c>
      <c r="C33" s="32">
        <v>802</v>
      </c>
      <c r="D33" s="33">
        <v>821</v>
      </c>
      <c r="E33" s="104">
        <v>813</v>
      </c>
      <c r="F33" s="105">
        <v>817</v>
      </c>
      <c r="G33" s="106">
        <v>818</v>
      </c>
      <c r="H33" s="35"/>
      <c r="I33" s="32"/>
      <c r="J33" s="33"/>
      <c r="K33" s="40"/>
    </row>
    <row r="34" spans="2:11" x14ac:dyDescent="0.4">
      <c r="B34" s="129"/>
      <c r="C34" s="34">
        <f>C33/C$29</f>
        <v>0.14786135693215338</v>
      </c>
      <c r="D34" s="39">
        <f>D33/D$29</f>
        <v>0.15108575634891425</v>
      </c>
      <c r="E34" s="38">
        <f t="shared" ref="E34:G34" si="6">E33/E$29</f>
        <v>0.14964108227498621</v>
      </c>
      <c r="F34" s="34">
        <f t="shared" si="6"/>
        <v>0.14889739383998543</v>
      </c>
      <c r="G34" s="39">
        <f t="shared" si="6"/>
        <v>0.14720172755083677</v>
      </c>
      <c r="H34" s="38"/>
      <c r="I34" s="34"/>
      <c r="J34" s="39"/>
      <c r="K34" s="41"/>
    </row>
    <row r="35" spans="2:11" x14ac:dyDescent="0.4">
      <c r="B35" s="129" t="s">
        <v>39</v>
      </c>
      <c r="C35" s="32">
        <v>814</v>
      </c>
      <c r="D35" s="33">
        <v>808</v>
      </c>
      <c r="E35" s="104">
        <v>817</v>
      </c>
      <c r="F35" s="105">
        <v>839</v>
      </c>
      <c r="G35" s="106">
        <v>845</v>
      </c>
      <c r="H35" s="35"/>
      <c r="I35" s="32"/>
      <c r="J35" s="33"/>
      <c r="K35" s="40"/>
    </row>
    <row r="36" spans="2:11" x14ac:dyDescent="0.4">
      <c r="B36" s="129"/>
      <c r="C36" s="34">
        <f>C35/C$29</f>
        <v>0.15007374631268436</v>
      </c>
      <c r="D36" s="39">
        <f>D35/D$29</f>
        <v>0.14869341185130658</v>
      </c>
      <c r="E36" s="38">
        <f t="shared" ref="E36:G36" si="7">E35/E$29</f>
        <v>0.15037732376219401</v>
      </c>
      <c r="F36" s="34">
        <f t="shared" si="7"/>
        <v>0.15290687078549298</v>
      </c>
      <c r="G36" s="39">
        <f t="shared" si="7"/>
        <v>0.15206046427928738</v>
      </c>
      <c r="H36" s="38"/>
      <c r="I36" s="34"/>
      <c r="J36" s="39"/>
      <c r="K36" s="41"/>
    </row>
    <row r="37" spans="2:11" x14ac:dyDescent="0.4">
      <c r="B37" s="129" t="s">
        <v>40</v>
      </c>
      <c r="C37" s="32">
        <v>1337</v>
      </c>
      <c r="D37" s="33">
        <v>1318</v>
      </c>
      <c r="E37" s="104">
        <v>1328</v>
      </c>
      <c r="F37" s="105">
        <v>1330</v>
      </c>
      <c r="G37" s="106">
        <v>1354</v>
      </c>
      <c r="H37" s="35"/>
      <c r="I37" s="32"/>
      <c r="J37" s="33"/>
      <c r="K37" s="40"/>
    </row>
    <row r="38" spans="2:11" x14ac:dyDescent="0.4">
      <c r="B38" s="129"/>
      <c r="C38" s="34">
        <f>C37/C$29</f>
        <v>0.24649705014749262</v>
      </c>
      <c r="D38" s="39">
        <f>D37/D$29</f>
        <v>0.24254692675745307</v>
      </c>
      <c r="E38" s="38">
        <f t="shared" ref="E38:G38" si="8">E37/E$29</f>
        <v>0.24443217375299098</v>
      </c>
      <c r="F38" s="34">
        <f t="shared" si="8"/>
        <v>0.24239110625113905</v>
      </c>
      <c r="G38" s="39">
        <f t="shared" si="8"/>
        <v>0.24365664927118949</v>
      </c>
      <c r="H38" s="38"/>
      <c r="I38" s="34"/>
      <c r="J38" s="39"/>
      <c r="K38" s="41"/>
    </row>
    <row r="39" spans="2:11" x14ac:dyDescent="0.4">
      <c r="B39" s="129" t="s">
        <v>41</v>
      </c>
      <c r="C39" s="32">
        <v>359</v>
      </c>
      <c r="D39" s="33">
        <v>371</v>
      </c>
      <c r="E39" s="104">
        <v>362</v>
      </c>
      <c r="F39" s="105">
        <v>374</v>
      </c>
      <c r="G39" s="106">
        <v>379</v>
      </c>
      <c r="H39" s="35"/>
      <c r="I39" s="32"/>
      <c r="J39" s="33"/>
      <c r="K39" s="40"/>
    </row>
    <row r="40" spans="2:11" x14ac:dyDescent="0.4">
      <c r="B40" s="129"/>
      <c r="C40" s="34">
        <f>C39/C$29</f>
        <v>6.6187315634218286E-2</v>
      </c>
      <c r="D40" s="39">
        <f>D39/D$29</f>
        <v>6.8273831431726162E-2</v>
      </c>
      <c r="E40" s="38">
        <f t="shared" ref="E40:G40" si="9">E39/E$29</f>
        <v>6.6629854592306276E-2</v>
      </c>
      <c r="F40" s="34">
        <f t="shared" si="9"/>
        <v>6.8161108073628573E-2</v>
      </c>
      <c r="G40" s="39">
        <f t="shared" si="9"/>
        <v>6.8202267410473277E-2</v>
      </c>
      <c r="H40" s="38"/>
      <c r="I40" s="34"/>
      <c r="J40" s="39"/>
      <c r="K40" s="41"/>
    </row>
    <row r="41" spans="2:11" x14ac:dyDescent="0.4">
      <c r="B41" s="129" t="s">
        <v>42</v>
      </c>
      <c r="C41" s="32">
        <v>242</v>
      </c>
      <c r="D41" s="33">
        <v>238</v>
      </c>
      <c r="E41" s="104">
        <v>236</v>
      </c>
      <c r="F41" s="105">
        <v>238</v>
      </c>
      <c r="G41" s="106">
        <v>241</v>
      </c>
      <c r="H41" s="35"/>
      <c r="I41" s="32"/>
      <c r="J41" s="33"/>
      <c r="K41" s="40"/>
    </row>
    <row r="42" spans="2:11" x14ac:dyDescent="0.4">
      <c r="B42" s="129"/>
      <c r="C42" s="34">
        <f>C41/C$29</f>
        <v>4.4616519174041296E-2</v>
      </c>
      <c r="D42" s="39">
        <f>D41/D$29</f>
        <v>4.3798306956201696E-2</v>
      </c>
      <c r="E42" s="38">
        <f t="shared" ref="E42:G42" si="10">E41/E$29</f>
        <v>4.3438247745260443E-2</v>
      </c>
      <c r="F42" s="34">
        <f t="shared" si="10"/>
        <v>4.3375250592309095E-2</v>
      </c>
      <c r="G42" s="39">
        <f t="shared" si="10"/>
        <v>4.3368724131725753E-2</v>
      </c>
      <c r="H42" s="38"/>
      <c r="I42" s="34"/>
      <c r="J42" s="39"/>
      <c r="K42" s="41"/>
    </row>
    <row r="44" spans="2:11" x14ac:dyDescent="0.4">
      <c r="B44" t="s">
        <v>49</v>
      </c>
    </row>
    <row r="45" spans="2:11" x14ac:dyDescent="0.4">
      <c r="B45" s="14"/>
      <c r="C45" s="130" t="s">
        <v>11</v>
      </c>
      <c r="D45" s="131"/>
      <c r="E45" s="132"/>
      <c r="F45" s="131" t="s">
        <v>12</v>
      </c>
      <c r="G45" s="131"/>
      <c r="H45" s="131"/>
      <c r="I45" s="130" t="s">
        <v>13</v>
      </c>
      <c r="J45" s="131"/>
      <c r="K45" s="132"/>
    </row>
    <row r="46" spans="2:11" x14ac:dyDescent="0.4">
      <c r="B46" s="81"/>
      <c r="C46" s="6" t="s">
        <v>2</v>
      </c>
      <c r="D46" s="8" t="s">
        <v>3</v>
      </c>
      <c r="E46" s="9" t="s">
        <v>4</v>
      </c>
      <c r="F46" s="12" t="s">
        <v>5</v>
      </c>
      <c r="G46" s="8" t="s">
        <v>6</v>
      </c>
      <c r="H46" s="9" t="s">
        <v>7</v>
      </c>
      <c r="I46" s="6" t="s">
        <v>14</v>
      </c>
      <c r="J46" s="8" t="s">
        <v>15</v>
      </c>
      <c r="K46" s="26" t="s">
        <v>16</v>
      </c>
    </row>
    <row r="47" spans="2:11" ht="17.25" thickBot="1" x14ac:dyDescent="0.45">
      <c r="B47" s="107" t="s">
        <v>36</v>
      </c>
      <c r="C47" s="60">
        <f>C48+C49+C50+C51+C52</f>
        <v>5424</v>
      </c>
      <c r="D47" s="61">
        <f t="shared" ref="D47:G47" si="11">D48+D49+D50+D51+D52</f>
        <v>5434</v>
      </c>
      <c r="E47" s="62">
        <f t="shared" si="11"/>
        <v>5433</v>
      </c>
      <c r="F47" s="60">
        <f t="shared" si="11"/>
        <v>5487</v>
      </c>
      <c r="G47" s="61">
        <f t="shared" si="11"/>
        <v>5557</v>
      </c>
      <c r="H47" s="63"/>
      <c r="I47" s="64"/>
      <c r="J47" s="61"/>
      <c r="K47" s="63"/>
    </row>
    <row r="48" spans="2:11" ht="17.25" thickTop="1" x14ac:dyDescent="0.4">
      <c r="B48" s="108" t="s">
        <v>50</v>
      </c>
      <c r="C48" s="52">
        <v>336</v>
      </c>
      <c r="D48" s="53">
        <v>338</v>
      </c>
      <c r="E48" s="111">
        <v>334</v>
      </c>
      <c r="F48" s="112">
        <v>332</v>
      </c>
      <c r="G48" s="113">
        <v>336</v>
      </c>
      <c r="H48" s="54"/>
      <c r="I48" s="55"/>
      <c r="J48" s="53"/>
      <c r="K48" s="54"/>
    </row>
    <row r="49" spans="2:11" x14ac:dyDescent="0.4">
      <c r="B49" s="81" t="s">
        <v>51</v>
      </c>
      <c r="C49" s="46">
        <v>479</v>
      </c>
      <c r="D49" s="44">
        <v>475</v>
      </c>
      <c r="E49" s="114">
        <v>467</v>
      </c>
      <c r="F49" s="115">
        <v>470</v>
      </c>
      <c r="G49" s="116">
        <v>491</v>
      </c>
      <c r="H49" s="45"/>
      <c r="I49" s="43"/>
      <c r="J49" s="44"/>
      <c r="K49" s="45"/>
    </row>
    <row r="50" spans="2:11" x14ac:dyDescent="0.4">
      <c r="B50" s="81" t="s">
        <v>52</v>
      </c>
      <c r="C50" s="46">
        <v>74</v>
      </c>
      <c r="D50" s="44">
        <v>80</v>
      </c>
      <c r="E50" s="114">
        <v>81</v>
      </c>
      <c r="F50" s="115">
        <v>83</v>
      </c>
      <c r="G50" s="116">
        <v>85</v>
      </c>
      <c r="H50" s="45"/>
      <c r="I50" s="43"/>
      <c r="J50" s="44"/>
      <c r="K50" s="45"/>
    </row>
    <row r="51" spans="2:11" x14ac:dyDescent="0.4">
      <c r="B51" s="81" t="s">
        <v>53</v>
      </c>
      <c r="C51" s="46">
        <v>2716</v>
      </c>
      <c r="D51" s="44">
        <v>2718</v>
      </c>
      <c r="E51" s="114">
        <v>2706</v>
      </c>
      <c r="F51" s="115">
        <v>2721</v>
      </c>
      <c r="G51" s="116">
        <v>2726</v>
      </c>
      <c r="H51" s="45"/>
      <c r="I51" s="43"/>
      <c r="J51" s="44"/>
      <c r="K51" s="45"/>
    </row>
    <row r="52" spans="2:11" x14ac:dyDescent="0.4">
      <c r="B52" s="109" t="s">
        <v>54</v>
      </c>
      <c r="C52" s="47">
        <f>C53+C54+C55+C56+C57+C58+C59</f>
        <v>1819</v>
      </c>
      <c r="D52" s="48">
        <f t="shared" ref="D52:G52" si="12">D53+D54+D55+D56+D57+D58+D59</f>
        <v>1823</v>
      </c>
      <c r="E52" s="49">
        <f t="shared" si="12"/>
        <v>1845</v>
      </c>
      <c r="F52" s="47">
        <f t="shared" si="12"/>
        <v>1881</v>
      </c>
      <c r="G52" s="48">
        <f t="shared" si="12"/>
        <v>1919</v>
      </c>
      <c r="H52" s="50"/>
      <c r="I52" s="51"/>
      <c r="J52" s="48"/>
      <c r="K52" s="50"/>
    </row>
    <row r="53" spans="2:11" x14ac:dyDescent="0.4">
      <c r="B53" s="92" t="s">
        <v>55</v>
      </c>
      <c r="C53" s="56">
        <v>894</v>
      </c>
      <c r="D53" s="57">
        <v>908</v>
      </c>
      <c r="E53" s="117">
        <v>905</v>
      </c>
      <c r="F53" s="118">
        <v>931</v>
      </c>
      <c r="G53" s="119">
        <v>953</v>
      </c>
      <c r="H53" s="58"/>
      <c r="I53" s="59"/>
      <c r="J53" s="57"/>
      <c r="K53" s="58"/>
    </row>
    <row r="54" spans="2:11" x14ac:dyDescent="0.4">
      <c r="B54" s="92" t="s">
        <v>56</v>
      </c>
      <c r="C54" s="56">
        <v>457</v>
      </c>
      <c r="D54" s="57">
        <v>451</v>
      </c>
      <c r="E54" s="117">
        <v>459</v>
      </c>
      <c r="F54" s="118">
        <v>456</v>
      </c>
      <c r="G54" s="119">
        <v>466</v>
      </c>
      <c r="H54" s="58"/>
      <c r="I54" s="59"/>
      <c r="J54" s="57"/>
      <c r="K54" s="58"/>
    </row>
    <row r="55" spans="2:11" x14ac:dyDescent="0.4">
      <c r="B55" s="92" t="s">
        <v>57</v>
      </c>
      <c r="C55" s="56">
        <v>90</v>
      </c>
      <c r="D55" s="57">
        <v>93</v>
      </c>
      <c r="E55" s="117">
        <v>98</v>
      </c>
      <c r="F55" s="118">
        <v>102</v>
      </c>
      <c r="G55" s="119">
        <v>100</v>
      </c>
      <c r="H55" s="58"/>
      <c r="I55" s="59"/>
      <c r="J55" s="57"/>
      <c r="K55" s="58"/>
    </row>
    <row r="56" spans="2:11" x14ac:dyDescent="0.4">
      <c r="B56" s="92" t="s">
        <v>58</v>
      </c>
      <c r="C56" s="56">
        <v>5</v>
      </c>
      <c r="D56" s="57">
        <v>5</v>
      </c>
      <c r="E56" s="117">
        <v>5</v>
      </c>
      <c r="F56" s="118">
        <v>5</v>
      </c>
      <c r="G56" s="119">
        <v>6</v>
      </c>
      <c r="H56" s="58"/>
      <c r="I56" s="59"/>
      <c r="J56" s="57"/>
      <c r="K56" s="58"/>
    </row>
    <row r="57" spans="2:11" x14ac:dyDescent="0.4">
      <c r="B57" s="110" t="s">
        <v>59</v>
      </c>
      <c r="C57" s="56">
        <v>305</v>
      </c>
      <c r="D57" s="57">
        <v>297</v>
      </c>
      <c r="E57" s="117">
        <v>310</v>
      </c>
      <c r="F57" s="118">
        <v>316</v>
      </c>
      <c r="G57" s="119">
        <v>322</v>
      </c>
      <c r="H57" s="58"/>
      <c r="I57" s="59"/>
      <c r="J57" s="57"/>
      <c r="K57" s="58"/>
    </row>
    <row r="58" spans="2:11" x14ac:dyDescent="0.4">
      <c r="B58" s="92" t="s">
        <v>60</v>
      </c>
      <c r="C58" s="56">
        <v>60</v>
      </c>
      <c r="D58" s="57">
        <v>59</v>
      </c>
      <c r="E58" s="117">
        <v>59</v>
      </c>
      <c r="F58" s="118">
        <v>61</v>
      </c>
      <c r="G58" s="119">
        <v>63</v>
      </c>
      <c r="H58" s="58"/>
      <c r="I58" s="59"/>
      <c r="J58" s="57"/>
      <c r="K58" s="58"/>
    </row>
    <row r="59" spans="2:11" x14ac:dyDescent="0.4">
      <c r="B59" s="91" t="s">
        <v>61</v>
      </c>
      <c r="C59" s="52">
        <v>8</v>
      </c>
      <c r="D59" s="53">
        <v>10</v>
      </c>
      <c r="E59" s="111">
        <v>9</v>
      </c>
      <c r="F59" s="112">
        <v>10</v>
      </c>
      <c r="G59" s="113">
        <v>9</v>
      </c>
      <c r="H59" s="54"/>
      <c r="I59" s="55"/>
      <c r="J59" s="53"/>
      <c r="K59" s="54"/>
    </row>
    <row r="61" spans="2:11" x14ac:dyDescent="0.4">
      <c r="B61" t="s">
        <v>62</v>
      </c>
    </row>
    <row r="62" spans="2:11" x14ac:dyDescent="0.4">
      <c r="B62" s="14"/>
      <c r="C62" s="130" t="s">
        <v>11</v>
      </c>
      <c r="D62" s="131"/>
      <c r="E62" s="132"/>
      <c r="F62" s="131" t="s">
        <v>12</v>
      </c>
      <c r="G62" s="131"/>
      <c r="H62" s="131"/>
      <c r="I62" s="130" t="s">
        <v>13</v>
      </c>
      <c r="J62" s="131"/>
      <c r="K62" s="132"/>
    </row>
    <row r="63" spans="2:11" x14ac:dyDescent="0.4">
      <c r="B63" s="81"/>
      <c r="C63" s="6" t="s">
        <v>2</v>
      </c>
      <c r="D63" s="8" t="s">
        <v>3</v>
      </c>
      <c r="E63" s="9" t="s">
        <v>4</v>
      </c>
      <c r="F63" s="12" t="s">
        <v>5</v>
      </c>
      <c r="G63" s="8" t="s">
        <v>6</v>
      </c>
      <c r="H63" s="9" t="s">
        <v>7</v>
      </c>
      <c r="I63" s="6" t="s">
        <v>14</v>
      </c>
      <c r="J63" s="8" t="s">
        <v>15</v>
      </c>
      <c r="K63" s="26" t="s">
        <v>16</v>
      </c>
    </row>
    <row r="64" spans="2:11" ht="17.25" thickBot="1" x14ac:dyDescent="0.45">
      <c r="B64" s="82" t="s">
        <v>36</v>
      </c>
      <c r="C64" s="60">
        <f>C65+C66</f>
        <v>5424</v>
      </c>
      <c r="D64" s="61">
        <f t="shared" ref="D64:G64" si="13">D65+D66</f>
        <v>5434</v>
      </c>
      <c r="E64" s="62">
        <f t="shared" si="13"/>
        <v>5433</v>
      </c>
      <c r="F64" s="60">
        <f t="shared" si="13"/>
        <v>5487</v>
      </c>
      <c r="G64" s="61">
        <f t="shared" si="13"/>
        <v>5557</v>
      </c>
      <c r="H64" s="63"/>
      <c r="I64" s="64"/>
      <c r="J64" s="61"/>
      <c r="K64" s="63"/>
    </row>
    <row r="65" spans="2:11" ht="17.25" thickTop="1" x14ac:dyDescent="0.4">
      <c r="B65" s="83" t="s">
        <v>63</v>
      </c>
      <c r="C65" s="112">
        <v>137</v>
      </c>
      <c r="D65" s="113">
        <v>135</v>
      </c>
      <c r="E65" s="111">
        <v>123</v>
      </c>
      <c r="F65" s="112">
        <v>125</v>
      </c>
      <c r="G65" s="113">
        <v>123</v>
      </c>
      <c r="H65" s="54"/>
      <c r="I65" s="55"/>
      <c r="J65" s="53"/>
      <c r="K65" s="54"/>
    </row>
    <row r="66" spans="2:11" x14ac:dyDescent="0.4">
      <c r="B66" s="27" t="s">
        <v>64</v>
      </c>
      <c r="C66" s="115">
        <v>5287</v>
      </c>
      <c r="D66" s="116">
        <v>5299</v>
      </c>
      <c r="E66" s="114">
        <v>5310</v>
      </c>
      <c r="F66" s="115">
        <v>5362</v>
      </c>
      <c r="G66" s="116">
        <v>5434</v>
      </c>
      <c r="H66" s="45"/>
      <c r="I66" s="43"/>
      <c r="J66" s="44"/>
      <c r="K66" s="45"/>
    </row>
    <row r="68" spans="2:11" x14ac:dyDescent="0.4">
      <c r="B68" s="135" t="s">
        <v>65</v>
      </c>
      <c r="C68" s="135"/>
    </row>
    <row r="69" spans="2:11" x14ac:dyDescent="0.4">
      <c r="B69" t="s">
        <v>66</v>
      </c>
    </row>
    <row r="70" spans="2:11" x14ac:dyDescent="0.4">
      <c r="B70" s="14"/>
      <c r="C70" s="130" t="s">
        <v>11</v>
      </c>
      <c r="D70" s="131"/>
      <c r="E70" s="132"/>
      <c r="F70" s="131" t="s">
        <v>12</v>
      </c>
      <c r="G70" s="131"/>
      <c r="H70" s="131"/>
      <c r="I70" s="130" t="s">
        <v>13</v>
      </c>
      <c r="J70" s="131"/>
      <c r="K70" s="132"/>
    </row>
    <row r="71" spans="2:11" x14ac:dyDescent="0.4">
      <c r="B71" s="4"/>
      <c r="C71" s="6" t="s">
        <v>2</v>
      </c>
      <c r="D71" s="8" t="s">
        <v>3</v>
      </c>
      <c r="E71" s="9" t="s">
        <v>4</v>
      </c>
      <c r="F71" s="12" t="s">
        <v>5</v>
      </c>
      <c r="G71" s="8" t="s">
        <v>6</v>
      </c>
      <c r="H71" s="9" t="s">
        <v>7</v>
      </c>
      <c r="I71" s="6" t="s">
        <v>14</v>
      </c>
      <c r="J71" s="8" t="s">
        <v>15</v>
      </c>
      <c r="K71" s="28" t="s">
        <v>16</v>
      </c>
    </row>
    <row r="72" spans="2:11" x14ac:dyDescent="0.4">
      <c r="B72" s="129" t="s">
        <v>36</v>
      </c>
      <c r="C72" s="32">
        <f>C74+C76+C78+C80</f>
        <v>1216</v>
      </c>
      <c r="D72" s="33">
        <f t="shared" ref="D72:G72" si="14">D74+D76+D78+D80</f>
        <v>1255</v>
      </c>
      <c r="E72" s="105">
        <f>E74+E76+E78+E80</f>
        <v>1290</v>
      </c>
      <c r="F72" s="105">
        <f>F74+F76+F78+F80</f>
        <v>1315</v>
      </c>
      <c r="G72" s="106">
        <f t="shared" si="14"/>
        <v>1357</v>
      </c>
      <c r="H72" s="37"/>
      <c r="I72" s="32"/>
      <c r="J72" s="33"/>
      <c r="K72" s="40"/>
    </row>
    <row r="73" spans="2:11" ht="17.25" thickBot="1" x14ac:dyDescent="0.45">
      <c r="B73" s="133"/>
      <c r="C73" s="67">
        <f>C75+C77+C79+C81</f>
        <v>1</v>
      </c>
      <c r="D73" s="68">
        <f t="shared" ref="D73:G73" si="15">D75+D77+D79+D81</f>
        <v>1</v>
      </c>
      <c r="E73" s="69">
        <f t="shared" si="15"/>
        <v>1</v>
      </c>
      <c r="F73" s="67">
        <f t="shared" si="15"/>
        <v>1</v>
      </c>
      <c r="G73" s="68">
        <f t="shared" si="15"/>
        <v>1</v>
      </c>
      <c r="H73" s="69"/>
      <c r="I73" s="67"/>
      <c r="J73" s="68"/>
      <c r="K73" s="70"/>
    </row>
    <row r="74" spans="2:11" ht="17.25" thickTop="1" x14ac:dyDescent="0.4">
      <c r="B74" s="134" t="s">
        <v>67</v>
      </c>
      <c r="C74" s="36">
        <v>41</v>
      </c>
      <c r="D74" s="65">
        <v>43</v>
      </c>
      <c r="E74" s="101">
        <v>43</v>
      </c>
      <c r="F74" s="102">
        <v>43</v>
      </c>
      <c r="G74" s="103">
        <v>44</v>
      </c>
      <c r="H74" s="42"/>
      <c r="I74" s="36"/>
      <c r="J74" s="65"/>
      <c r="K74" s="66"/>
    </row>
    <row r="75" spans="2:11" x14ac:dyDescent="0.4">
      <c r="B75" s="129"/>
      <c r="C75" s="34">
        <f>C74/C$72</f>
        <v>3.3717105263157895E-2</v>
      </c>
      <c r="D75" s="39">
        <f>D74/D$72</f>
        <v>3.4262948207171316E-2</v>
      </c>
      <c r="E75" s="38">
        <f>E74/E$72</f>
        <v>3.3333333333333333E-2</v>
      </c>
      <c r="F75" s="34">
        <f>F74/F$72</f>
        <v>3.2699619771863121E-2</v>
      </c>
      <c r="G75" s="39">
        <f>G74/G$72</f>
        <v>3.2424465733235076E-2</v>
      </c>
      <c r="H75" s="38"/>
      <c r="I75" s="34"/>
      <c r="J75" s="39"/>
      <c r="K75" s="41"/>
    </row>
    <row r="76" spans="2:11" x14ac:dyDescent="0.4">
      <c r="B76" s="129" t="s">
        <v>68</v>
      </c>
      <c r="C76" s="32">
        <v>321</v>
      </c>
      <c r="D76" s="33">
        <v>326</v>
      </c>
      <c r="E76" s="104">
        <v>332</v>
      </c>
      <c r="F76" s="105">
        <v>338</v>
      </c>
      <c r="G76" s="106">
        <v>346</v>
      </c>
      <c r="H76" s="35"/>
      <c r="I76" s="32"/>
      <c r="J76" s="33"/>
      <c r="K76" s="40"/>
    </row>
    <row r="77" spans="2:11" x14ac:dyDescent="0.4">
      <c r="B77" s="129"/>
      <c r="C77" s="34">
        <f>C76/C$72</f>
        <v>0.26398026315789475</v>
      </c>
      <c r="D77" s="39">
        <f t="shared" ref="D77:G81" si="16">D76/D$72</f>
        <v>0.25976095617529882</v>
      </c>
      <c r="E77" s="38">
        <f t="shared" si="16"/>
        <v>0.25736434108527134</v>
      </c>
      <c r="F77" s="34">
        <f t="shared" si="16"/>
        <v>0.25703422053231939</v>
      </c>
      <c r="G77" s="39">
        <f t="shared" si="16"/>
        <v>0.25497420781134855</v>
      </c>
      <c r="H77" s="38"/>
      <c r="I77" s="34"/>
      <c r="J77" s="39"/>
      <c r="K77" s="41"/>
    </row>
    <row r="78" spans="2:11" x14ac:dyDescent="0.4">
      <c r="B78" s="129" t="s">
        <v>69</v>
      </c>
      <c r="C78" s="32">
        <v>289</v>
      </c>
      <c r="D78" s="33">
        <v>299</v>
      </c>
      <c r="E78" s="104">
        <v>303</v>
      </c>
      <c r="F78" s="105">
        <v>304</v>
      </c>
      <c r="G78" s="106">
        <v>317</v>
      </c>
      <c r="H78" s="35"/>
      <c r="I78" s="32"/>
      <c r="J78" s="33"/>
      <c r="K78" s="40"/>
    </row>
    <row r="79" spans="2:11" x14ac:dyDescent="0.4">
      <c r="B79" s="129"/>
      <c r="C79" s="34">
        <f>C78/C$72</f>
        <v>0.23766447368421054</v>
      </c>
      <c r="D79" s="39">
        <f t="shared" si="16"/>
        <v>0.23824701195219122</v>
      </c>
      <c r="E79" s="38">
        <f t="shared" si="16"/>
        <v>0.23488372093023255</v>
      </c>
      <c r="F79" s="34">
        <f t="shared" ref="F79" si="17">F78/F$72</f>
        <v>0.23117870722433459</v>
      </c>
      <c r="G79" s="39">
        <f t="shared" ref="G79" si="18">G78/G$72</f>
        <v>0.23360353721444363</v>
      </c>
      <c r="H79" s="38"/>
      <c r="I79" s="34"/>
      <c r="J79" s="39"/>
      <c r="K79" s="41"/>
    </row>
    <row r="80" spans="2:11" x14ac:dyDescent="0.4">
      <c r="B80" s="129" t="s">
        <v>70</v>
      </c>
      <c r="C80" s="32">
        <v>565</v>
      </c>
      <c r="D80" s="33">
        <v>587</v>
      </c>
      <c r="E80" s="104">
        <v>612</v>
      </c>
      <c r="F80" s="105">
        <v>630</v>
      </c>
      <c r="G80" s="106">
        <v>650</v>
      </c>
      <c r="H80" s="35"/>
      <c r="I80" s="32"/>
      <c r="J80" s="33"/>
      <c r="K80" s="40"/>
    </row>
    <row r="81" spans="2:11" x14ac:dyDescent="0.4">
      <c r="B81" s="129"/>
      <c r="C81" s="34">
        <f>C80/C$72</f>
        <v>0.46463815789473684</v>
      </c>
      <c r="D81" s="39">
        <f t="shared" si="16"/>
        <v>0.46772908366533866</v>
      </c>
      <c r="E81" s="38">
        <f t="shared" si="16"/>
        <v>0.47441860465116281</v>
      </c>
      <c r="F81" s="34">
        <f t="shared" ref="F81" si="19">F80/F$72</f>
        <v>0.47908745247148288</v>
      </c>
      <c r="G81" s="39">
        <f t="shared" ref="G81" si="20">G80/G$72</f>
        <v>0.47899778924097275</v>
      </c>
      <c r="H81" s="38"/>
      <c r="I81" s="34"/>
      <c r="J81" s="39"/>
      <c r="K81" s="41"/>
    </row>
    <row r="83" spans="2:11" x14ac:dyDescent="0.4">
      <c r="B83" t="s">
        <v>71</v>
      </c>
    </row>
    <row r="84" spans="2:11" x14ac:dyDescent="0.4">
      <c r="B84" s="14"/>
      <c r="C84" s="130" t="s">
        <v>11</v>
      </c>
      <c r="D84" s="131"/>
      <c r="E84" s="132"/>
      <c r="F84" s="131" t="s">
        <v>12</v>
      </c>
      <c r="G84" s="131"/>
      <c r="H84" s="131"/>
      <c r="I84" s="130" t="s">
        <v>13</v>
      </c>
      <c r="J84" s="131"/>
      <c r="K84" s="132"/>
    </row>
    <row r="85" spans="2:11" x14ac:dyDescent="0.4">
      <c r="B85" s="81"/>
      <c r="C85" s="6" t="s">
        <v>2</v>
      </c>
      <c r="D85" s="8" t="s">
        <v>3</v>
      </c>
      <c r="E85" s="9" t="s">
        <v>4</v>
      </c>
      <c r="F85" s="12" t="s">
        <v>5</v>
      </c>
      <c r="G85" s="8" t="s">
        <v>6</v>
      </c>
      <c r="H85" s="9" t="s">
        <v>7</v>
      </c>
      <c r="I85" s="6" t="s">
        <v>14</v>
      </c>
      <c r="J85" s="8" t="s">
        <v>15</v>
      </c>
      <c r="K85" s="28" t="s">
        <v>16</v>
      </c>
    </row>
    <row r="86" spans="2:11" ht="17.25" thickBot="1" x14ac:dyDescent="0.45">
      <c r="B86" s="82" t="s">
        <v>36</v>
      </c>
      <c r="C86" s="60">
        <f>C87+C88</f>
        <v>1216</v>
      </c>
      <c r="D86" s="61">
        <f t="shared" ref="D86:G86" si="21">D87+D88</f>
        <v>1255</v>
      </c>
      <c r="E86" s="62">
        <f t="shared" si="21"/>
        <v>1290</v>
      </c>
      <c r="F86" s="60">
        <f t="shared" si="21"/>
        <v>1315</v>
      </c>
      <c r="G86" s="61">
        <f t="shared" si="21"/>
        <v>1357</v>
      </c>
      <c r="H86" s="63"/>
      <c r="I86" s="64"/>
      <c r="J86" s="61"/>
      <c r="K86" s="63"/>
    </row>
    <row r="87" spans="2:11" ht="17.25" thickTop="1" x14ac:dyDescent="0.4">
      <c r="B87" s="83" t="s">
        <v>63</v>
      </c>
      <c r="C87" s="112">
        <v>330</v>
      </c>
      <c r="D87" s="113">
        <v>311</v>
      </c>
      <c r="E87" s="111">
        <v>305</v>
      </c>
      <c r="F87" s="112">
        <v>290</v>
      </c>
      <c r="G87" s="113">
        <v>296</v>
      </c>
      <c r="H87" s="54"/>
      <c r="I87" s="55"/>
      <c r="J87" s="53"/>
      <c r="K87" s="54"/>
    </row>
    <row r="88" spans="2:11" x14ac:dyDescent="0.4">
      <c r="B88" s="27" t="s">
        <v>64</v>
      </c>
      <c r="C88" s="115">
        <v>886</v>
      </c>
      <c r="D88" s="116">
        <v>944</v>
      </c>
      <c r="E88" s="114">
        <v>985</v>
      </c>
      <c r="F88" s="115">
        <v>1025</v>
      </c>
      <c r="G88" s="116">
        <v>1061</v>
      </c>
      <c r="H88" s="45"/>
      <c r="I88" s="43"/>
      <c r="J88" s="44"/>
      <c r="K88" s="45"/>
    </row>
    <row r="90" spans="2:11" x14ac:dyDescent="0.4">
      <c r="B90" s="135" t="s">
        <v>72</v>
      </c>
      <c r="C90" s="135"/>
    </row>
    <row r="91" spans="2:11" x14ac:dyDescent="0.4">
      <c r="B91" t="s">
        <v>73</v>
      </c>
    </row>
    <row r="92" spans="2:11" x14ac:dyDescent="0.4">
      <c r="B92" s="14"/>
      <c r="C92" s="130" t="s">
        <v>11</v>
      </c>
      <c r="D92" s="131"/>
      <c r="E92" s="132"/>
      <c r="F92" s="131" t="s">
        <v>12</v>
      </c>
      <c r="G92" s="131"/>
      <c r="H92" s="131"/>
      <c r="I92" s="130" t="s">
        <v>13</v>
      </c>
      <c r="J92" s="131"/>
      <c r="K92" s="132"/>
    </row>
    <row r="93" spans="2:11" x14ac:dyDescent="0.4">
      <c r="B93" s="4"/>
      <c r="C93" s="6" t="s">
        <v>2</v>
      </c>
      <c r="D93" s="8" t="s">
        <v>3</v>
      </c>
      <c r="E93" s="9" t="s">
        <v>4</v>
      </c>
      <c r="F93" s="12" t="s">
        <v>5</v>
      </c>
      <c r="G93" s="8" t="s">
        <v>6</v>
      </c>
      <c r="H93" s="9" t="s">
        <v>7</v>
      </c>
      <c r="I93" s="6" t="s">
        <v>14</v>
      </c>
      <c r="J93" s="8" t="s">
        <v>15</v>
      </c>
      <c r="K93" s="28" t="s">
        <v>16</v>
      </c>
    </row>
    <row r="94" spans="2:11" x14ac:dyDescent="0.4">
      <c r="B94" s="129" t="s">
        <v>36</v>
      </c>
      <c r="C94" s="32">
        <f>C96+C98+C100+C102</f>
        <v>1402</v>
      </c>
      <c r="D94" s="33">
        <f t="shared" ref="D94:E94" si="22">D96+D98+D100+D102</f>
        <v>1458</v>
      </c>
      <c r="E94" s="37">
        <f t="shared" si="22"/>
        <v>1559</v>
      </c>
      <c r="F94" s="32">
        <f t="shared" ref="F94:G94" si="23">F96+F98+F100+F102</f>
        <v>1754</v>
      </c>
      <c r="G94" s="33">
        <f t="shared" si="23"/>
        <v>1988</v>
      </c>
      <c r="H94" s="37"/>
      <c r="I94" s="32"/>
      <c r="J94" s="33"/>
      <c r="K94" s="40"/>
    </row>
    <row r="95" spans="2:11" ht="17.25" thickBot="1" x14ac:dyDescent="0.45">
      <c r="B95" s="133"/>
      <c r="C95" s="67">
        <f>C97+C99+C101+C103</f>
        <v>1</v>
      </c>
      <c r="D95" s="68">
        <f t="shared" ref="D95:G95" si="24">D97+D99+D101+D103</f>
        <v>1</v>
      </c>
      <c r="E95" s="69">
        <f t="shared" si="24"/>
        <v>1</v>
      </c>
      <c r="F95" s="67">
        <f t="shared" si="24"/>
        <v>1</v>
      </c>
      <c r="G95" s="68">
        <f t="shared" si="24"/>
        <v>1</v>
      </c>
      <c r="H95" s="69"/>
      <c r="I95" s="67"/>
      <c r="J95" s="68"/>
      <c r="K95" s="70"/>
    </row>
    <row r="96" spans="2:11" ht="17.25" thickTop="1" x14ac:dyDescent="0.4">
      <c r="B96" s="134" t="s">
        <v>37</v>
      </c>
      <c r="C96" s="36">
        <v>88</v>
      </c>
      <c r="D96" s="65">
        <v>86</v>
      </c>
      <c r="E96" s="101">
        <v>94</v>
      </c>
      <c r="F96" s="102">
        <v>104</v>
      </c>
      <c r="G96" s="103">
        <v>124</v>
      </c>
      <c r="H96" s="42"/>
      <c r="I96" s="36"/>
      <c r="J96" s="65"/>
      <c r="K96" s="66"/>
    </row>
    <row r="97" spans="2:11" x14ac:dyDescent="0.4">
      <c r="B97" s="129"/>
      <c r="C97" s="34">
        <f>C96/C$94</f>
        <v>6.2767475035663337E-2</v>
      </c>
      <c r="D97" s="39">
        <f t="shared" ref="D97:G97" si="25">D96/D$94</f>
        <v>5.8984910836762688E-2</v>
      </c>
      <c r="E97" s="38">
        <f t="shared" si="25"/>
        <v>6.0295060936497752E-2</v>
      </c>
      <c r="F97" s="34">
        <f t="shared" si="25"/>
        <v>5.9293044469783354E-2</v>
      </c>
      <c r="G97" s="39">
        <f t="shared" si="25"/>
        <v>6.2374245472837021E-2</v>
      </c>
      <c r="H97" s="38"/>
      <c r="I97" s="34"/>
      <c r="J97" s="39"/>
      <c r="K97" s="41"/>
    </row>
    <row r="98" spans="2:11" x14ac:dyDescent="0.4">
      <c r="B98" s="129" t="s">
        <v>112</v>
      </c>
      <c r="C98" s="32">
        <v>727</v>
      </c>
      <c r="D98" s="33">
        <v>770</v>
      </c>
      <c r="E98" s="104">
        <v>817</v>
      </c>
      <c r="F98" s="105">
        <v>934</v>
      </c>
      <c r="G98" s="106">
        <v>1016</v>
      </c>
      <c r="H98" s="35"/>
      <c r="I98" s="32"/>
      <c r="J98" s="33"/>
      <c r="K98" s="40"/>
    </row>
    <row r="99" spans="2:11" x14ac:dyDescent="0.4">
      <c r="B99" s="129"/>
      <c r="C99" s="34">
        <f>C98/C$94</f>
        <v>0.51854493580599148</v>
      </c>
      <c r="D99" s="39">
        <f t="shared" ref="D99:G99" si="26">D98/D$94</f>
        <v>0.52812071330589849</v>
      </c>
      <c r="E99" s="38">
        <f t="shared" si="26"/>
        <v>0.52405388069275172</v>
      </c>
      <c r="F99" s="34">
        <f t="shared" si="26"/>
        <v>0.53249714937286208</v>
      </c>
      <c r="G99" s="39">
        <f t="shared" si="26"/>
        <v>0.51106639839034207</v>
      </c>
      <c r="H99" s="38"/>
      <c r="I99" s="34"/>
      <c r="J99" s="39"/>
      <c r="K99" s="41"/>
    </row>
    <row r="100" spans="2:11" x14ac:dyDescent="0.4">
      <c r="B100" s="129" t="s">
        <v>113</v>
      </c>
      <c r="C100" s="32">
        <v>587</v>
      </c>
      <c r="D100" s="33">
        <v>602</v>
      </c>
      <c r="E100" s="104">
        <v>648</v>
      </c>
      <c r="F100" s="105">
        <v>716</v>
      </c>
      <c r="G100" s="106">
        <v>848</v>
      </c>
      <c r="H100" s="35"/>
      <c r="I100" s="32"/>
      <c r="J100" s="33"/>
      <c r="K100" s="40"/>
    </row>
    <row r="101" spans="2:11" x14ac:dyDescent="0.4">
      <c r="B101" s="129"/>
      <c r="C101" s="34">
        <f>C100/C$94</f>
        <v>0.4186875891583452</v>
      </c>
      <c r="D101" s="39">
        <f t="shared" ref="D101:G101" si="27">D100/D$94</f>
        <v>0.41289437585733885</v>
      </c>
      <c r="E101" s="38">
        <f t="shared" si="27"/>
        <v>0.4156510583707505</v>
      </c>
      <c r="F101" s="34">
        <f t="shared" si="27"/>
        <v>0.40820980615735464</v>
      </c>
      <c r="G101" s="39">
        <f t="shared" si="27"/>
        <v>0.42655935613682094</v>
      </c>
      <c r="H101" s="38"/>
      <c r="I101" s="34"/>
      <c r="J101" s="39"/>
      <c r="K101" s="41"/>
    </row>
  </sheetData>
  <customSheetViews>
    <customSheetView guid="{2C5B26C8-C508-4054-A52A-69405943EADD}" showPageBreaks="1" showGridLines="0" printArea="1" view="pageBreakPreview">
      <selection sqref="A1:L101"/>
      <rowBreaks count="2" manualBreakCount="2">
        <brk id="24" max="11" man="1"/>
        <brk id="67" max="11" man="1"/>
      </rowBreaks>
      <pageMargins left="0.70866141732283472" right="0.70866141732283472" top="0.74803149606299213" bottom="0.74803149606299213" header="0.31496062992125984" footer="0.31496062992125984"/>
      <pageSetup paperSize="9" scale="75" orientation="portrait" r:id="rId1"/>
    </customSheetView>
  </customSheetViews>
  <mergeCells count="46">
    <mergeCell ref="C45:E45"/>
    <mergeCell ref="F45:H45"/>
    <mergeCell ref="I45:K45"/>
    <mergeCell ref="I62:K62"/>
    <mergeCell ref="C62:E62"/>
    <mergeCell ref="F62:H62"/>
    <mergeCell ref="B33:B34"/>
    <mergeCell ref="B35:B36"/>
    <mergeCell ref="B37:B38"/>
    <mergeCell ref="B39:B40"/>
    <mergeCell ref="B41:B42"/>
    <mergeCell ref="C27:E27"/>
    <mergeCell ref="F27:H27"/>
    <mergeCell ref="I27:K27"/>
    <mergeCell ref="B29:B30"/>
    <mergeCell ref="B31:B32"/>
    <mergeCell ref="B25:C25"/>
    <mergeCell ref="B15:C15"/>
    <mergeCell ref="C17:E17"/>
    <mergeCell ref="F17:H17"/>
    <mergeCell ref="I17:K17"/>
    <mergeCell ref="B2:D2"/>
    <mergeCell ref="B4:C4"/>
    <mergeCell ref="C6:E6"/>
    <mergeCell ref="F6:H6"/>
    <mergeCell ref="I6:K6"/>
    <mergeCell ref="B68:C68"/>
    <mergeCell ref="C70:E70"/>
    <mergeCell ref="F70:H70"/>
    <mergeCell ref="I70:K70"/>
    <mergeCell ref="B72:B73"/>
    <mergeCell ref="C84:E84"/>
    <mergeCell ref="F84:H84"/>
    <mergeCell ref="I84:K84"/>
    <mergeCell ref="B90:C90"/>
    <mergeCell ref="B74:B75"/>
    <mergeCell ref="B76:B77"/>
    <mergeCell ref="B78:B79"/>
    <mergeCell ref="B80:B81"/>
    <mergeCell ref="B98:B99"/>
    <mergeCell ref="B100:B101"/>
    <mergeCell ref="C92:E92"/>
    <mergeCell ref="F92:H92"/>
    <mergeCell ref="I92:K92"/>
    <mergeCell ref="B94:B95"/>
    <mergeCell ref="B96:B97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2"/>
  <headerFooter>
    <oddHeader xml:space="preserve">&amp;R参考資料４
</oddHeader>
  </headerFooter>
  <rowBreaks count="2" manualBreakCount="2">
    <brk id="24" max="11" man="1"/>
    <brk id="6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showGridLines="0" view="pageBreakPreview" zoomScale="85" zoomScaleNormal="100" zoomScaleSheetLayoutView="85" workbookViewId="0">
      <selection activeCell="S5" sqref="S5"/>
    </sheetView>
  </sheetViews>
  <sheetFormatPr defaultRowHeight="16.5" x14ac:dyDescent="0.4"/>
  <cols>
    <col min="1" max="1" width="5.625" customWidth="1"/>
    <col min="12" max="12" width="1.625" customWidth="1"/>
  </cols>
  <sheetData>
    <row r="2" spans="2:12" ht="19.5" x14ac:dyDescent="0.4">
      <c r="B2" s="136" t="s">
        <v>1</v>
      </c>
      <c r="C2" s="136"/>
      <c r="D2" s="136"/>
      <c r="E2" s="2"/>
      <c r="F2" s="2"/>
      <c r="G2" s="2"/>
    </row>
    <row r="4" spans="2:12" x14ac:dyDescent="0.4">
      <c r="B4" s="135" t="s">
        <v>36</v>
      </c>
      <c r="C4" s="135"/>
      <c r="D4" s="2"/>
      <c r="E4" s="3" t="s">
        <v>10</v>
      </c>
      <c r="F4" s="1" t="s">
        <v>9</v>
      </c>
      <c r="G4" s="2"/>
      <c r="I4" s="2"/>
    </row>
    <row r="5" spans="2:12" ht="156" customHeight="1" x14ac:dyDescent="0.4">
      <c r="B5" s="2"/>
      <c r="C5" s="2"/>
    </row>
    <row r="6" spans="2:12" x14ac:dyDescent="0.4">
      <c r="B6" s="14"/>
      <c r="C6" s="130" t="s">
        <v>11</v>
      </c>
      <c r="D6" s="131"/>
      <c r="E6" s="132"/>
      <c r="F6" s="131" t="s">
        <v>12</v>
      </c>
      <c r="G6" s="131"/>
      <c r="H6" s="131"/>
      <c r="I6" s="130" t="s">
        <v>13</v>
      </c>
      <c r="J6" s="131"/>
      <c r="K6" s="132"/>
    </row>
    <row r="7" spans="2:12" x14ac:dyDescent="0.4">
      <c r="B7" s="4"/>
      <c r="C7" s="6" t="s">
        <v>2</v>
      </c>
      <c r="D7" s="8" t="s">
        <v>3</v>
      </c>
      <c r="E7" s="9" t="s">
        <v>4</v>
      </c>
      <c r="F7" s="12" t="s">
        <v>5</v>
      </c>
      <c r="G7" s="8" t="s">
        <v>6</v>
      </c>
      <c r="H7" s="9" t="s">
        <v>7</v>
      </c>
      <c r="I7" s="6" t="s">
        <v>14</v>
      </c>
      <c r="J7" s="8" t="s">
        <v>15</v>
      </c>
      <c r="K7" s="15" t="s">
        <v>16</v>
      </c>
    </row>
    <row r="8" spans="2:12" x14ac:dyDescent="0.4">
      <c r="B8" s="16" t="s">
        <v>8</v>
      </c>
      <c r="C8" s="7">
        <v>12997</v>
      </c>
      <c r="D8" s="10">
        <v>13339</v>
      </c>
      <c r="E8" s="11">
        <v>13767</v>
      </c>
      <c r="F8" s="13">
        <v>12540</v>
      </c>
      <c r="G8" s="10">
        <v>12624</v>
      </c>
      <c r="H8" s="11">
        <v>12792</v>
      </c>
      <c r="I8" s="10"/>
      <c r="J8" s="10"/>
      <c r="K8" s="11"/>
    </row>
    <row r="9" spans="2:12" x14ac:dyDescent="0.4">
      <c r="B9" s="17" t="s">
        <v>0</v>
      </c>
      <c r="C9" s="7">
        <v>11846</v>
      </c>
      <c r="D9" s="10">
        <v>13802</v>
      </c>
      <c r="E9" s="25">
        <v>11961</v>
      </c>
      <c r="F9" s="23">
        <v>11931</v>
      </c>
      <c r="G9" s="24">
        <v>12035</v>
      </c>
      <c r="H9" s="25"/>
      <c r="I9" s="10"/>
      <c r="J9" s="10"/>
      <c r="K9" s="11"/>
    </row>
    <row r="11" spans="2:12" x14ac:dyDescent="0.4">
      <c r="B11" t="s">
        <v>19</v>
      </c>
      <c r="K11" s="2"/>
      <c r="L11" s="2"/>
    </row>
    <row r="12" spans="2:12" x14ac:dyDescent="0.4">
      <c r="B12" s="4"/>
      <c r="C12" s="6" t="s">
        <v>2</v>
      </c>
      <c r="D12" s="8" t="s">
        <v>3</v>
      </c>
      <c r="E12" s="9" t="s">
        <v>4</v>
      </c>
      <c r="F12" s="12" t="s">
        <v>5</v>
      </c>
      <c r="G12" s="8" t="s">
        <v>6</v>
      </c>
      <c r="H12" s="9" t="s">
        <v>7</v>
      </c>
      <c r="I12" s="6" t="s">
        <v>14</v>
      </c>
      <c r="J12" s="8" t="s">
        <v>15</v>
      </c>
      <c r="K12" s="15" t="s">
        <v>16</v>
      </c>
    </row>
    <row r="13" spans="2:12" x14ac:dyDescent="0.4">
      <c r="B13" s="18" t="s">
        <v>17</v>
      </c>
      <c r="C13" s="7">
        <v>140</v>
      </c>
      <c r="D13" s="10">
        <v>164</v>
      </c>
      <c r="E13" s="25">
        <v>130</v>
      </c>
      <c r="F13" s="23">
        <v>138</v>
      </c>
      <c r="G13" s="24">
        <v>148</v>
      </c>
      <c r="H13" s="25"/>
      <c r="I13" s="10"/>
      <c r="J13" s="10"/>
      <c r="K13" s="11"/>
    </row>
    <row r="14" spans="2:12" x14ac:dyDescent="0.4">
      <c r="B14" s="18" t="s">
        <v>18</v>
      </c>
      <c r="C14" s="19">
        <f t="shared" ref="C14:K14" si="0">C9/C13</f>
        <v>84.614285714285714</v>
      </c>
      <c r="D14" s="20">
        <f>D9/D13</f>
        <v>84.158536585365852</v>
      </c>
      <c r="E14" s="21">
        <f t="shared" si="0"/>
        <v>92.007692307692309</v>
      </c>
      <c r="F14" s="22">
        <f t="shared" si="0"/>
        <v>86.456521739130437</v>
      </c>
      <c r="G14" s="20">
        <f t="shared" si="0"/>
        <v>81.317567567567565</v>
      </c>
      <c r="H14" s="21" t="e">
        <f t="shared" si="0"/>
        <v>#DIV/0!</v>
      </c>
      <c r="I14" s="20" t="e">
        <f t="shared" si="0"/>
        <v>#DIV/0!</v>
      </c>
      <c r="J14" s="20" t="e">
        <f t="shared" si="0"/>
        <v>#DIV/0!</v>
      </c>
      <c r="K14" s="21" t="e">
        <f t="shared" si="0"/>
        <v>#DIV/0!</v>
      </c>
    </row>
  </sheetData>
  <customSheetViews>
    <customSheetView guid="{2C5B26C8-C508-4054-A52A-69405943EADD}" scale="85" showPageBreaks="1" showGridLines="0" printArea="1" view="pageBreakPreview">
      <selection activeCell="H18" sqref="H18"/>
      <colBreaks count="1" manualBreakCount="1">
        <brk id="12" max="1048575" man="1"/>
      </colBreaks>
      <pageMargins left="0.7" right="0.7" top="0.75" bottom="0.75" header="0.3" footer="0.3"/>
      <pageSetup paperSize="9" scale="81" orientation="portrait" r:id="rId1"/>
    </customSheetView>
  </customSheetViews>
  <mergeCells count="5">
    <mergeCell ref="B2:D2"/>
    <mergeCell ref="B4:C4"/>
    <mergeCell ref="C6:E6"/>
    <mergeCell ref="F6:H6"/>
    <mergeCell ref="I6:K6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r:id="rId2"/>
  <headerFooter>
    <oddHeader>&amp;R参考資料４</oddHeader>
  </headerFooter>
  <colBreaks count="1" manualBreakCount="1">
    <brk id="12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2"/>
  <sheetViews>
    <sheetView showGridLines="0" view="pageBreakPreview" zoomScale="85" zoomScaleNormal="100" zoomScaleSheetLayoutView="85" workbookViewId="0">
      <selection activeCell="O12" sqref="O12"/>
    </sheetView>
  </sheetViews>
  <sheetFormatPr defaultRowHeight="16.5" x14ac:dyDescent="0.4"/>
  <cols>
    <col min="1" max="1" width="5.625" customWidth="1"/>
    <col min="12" max="12" width="1.625" customWidth="1"/>
  </cols>
  <sheetData>
    <row r="2" spans="2:12" ht="19.5" x14ac:dyDescent="0.4">
      <c r="B2" s="136" t="s">
        <v>20</v>
      </c>
      <c r="C2" s="136"/>
      <c r="D2" s="136"/>
      <c r="E2" s="2"/>
      <c r="F2" s="2"/>
      <c r="G2" s="2"/>
    </row>
    <row r="4" spans="2:12" x14ac:dyDescent="0.4">
      <c r="B4" s="135" t="s">
        <v>32</v>
      </c>
      <c r="C4" s="135"/>
      <c r="D4" s="2"/>
      <c r="E4" s="3" t="s">
        <v>10</v>
      </c>
      <c r="F4" s="1" t="s">
        <v>33</v>
      </c>
      <c r="G4" s="2"/>
      <c r="I4" s="2"/>
    </row>
    <row r="5" spans="2:12" ht="156" customHeight="1" x14ac:dyDescent="0.4">
      <c r="B5" s="2"/>
      <c r="C5" s="2"/>
    </row>
    <row r="6" spans="2:12" x14ac:dyDescent="0.4">
      <c r="B6" s="14"/>
      <c r="C6" s="130" t="s">
        <v>11</v>
      </c>
      <c r="D6" s="131"/>
      <c r="E6" s="132"/>
      <c r="F6" s="131" t="s">
        <v>12</v>
      </c>
      <c r="G6" s="131"/>
      <c r="H6" s="131"/>
      <c r="I6" s="130" t="s">
        <v>13</v>
      </c>
      <c r="J6" s="131"/>
      <c r="K6" s="132"/>
    </row>
    <row r="7" spans="2:12" x14ac:dyDescent="0.4">
      <c r="B7" s="4"/>
      <c r="C7" s="6" t="s">
        <v>2</v>
      </c>
      <c r="D7" s="8" t="s">
        <v>3</v>
      </c>
      <c r="E7" s="9" t="s">
        <v>4</v>
      </c>
      <c r="F7" s="12" t="s">
        <v>5</v>
      </c>
      <c r="G7" s="8" t="s">
        <v>6</v>
      </c>
      <c r="H7" s="9" t="s">
        <v>7</v>
      </c>
      <c r="I7" s="6" t="s">
        <v>14</v>
      </c>
      <c r="J7" s="8" t="s">
        <v>15</v>
      </c>
      <c r="K7" s="5" t="s">
        <v>16</v>
      </c>
    </row>
    <row r="8" spans="2:12" x14ac:dyDescent="0.4">
      <c r="B8" s="16" t="s">
        <v>8</v>
      </c>
      <c r="C8" s="7">
        <v>5401</v>
      </c>
      <c r="D8" s="10">
        <v>5496</v>
      </c>
      <c r="E8" s="11">
        <v>5591</v>
      </c>
      <c r="F8" s="13">
        <v>5909</v>
      </c>
      <c r="G8" s="10">
        <v>6007</v>
      </c>
      <c r="H8" s="11">
        <v>6125</v>
      </c>
      <c r="I8" s="10"/>
      <c r="J8" s="10"/>
      <c r="K8" s="11"/>
    </row>
    <row r="9" spans="2:12" x14ac:dyDescent="0.4">
      <c r="B9" s="17" t="s">
        <v>0</v>
      </c>
      <c r="C9" s="120">
        <v>5582</v>
      </c>
      <c r="D9" s="10">
        <v>5732</v>
      </c>
      <c r="E9" s="25">
        <v>6083</v>
      </c>
      <c r="F9" s="23">
        <v>5988</v>
      </c>
      <c r="G9" s="24">
        <v>6100</v>
      </c>
      <c r="H9" s="25"/>
      <c r="I9" s="10"/>
      <c r="J9" s="10"/>
      <c r="K9" s="11"/>
    </row>
    <row r="11" spans="2:12" x14ac:dyDescent="0.4">
      <c r="B11" t="s">
        <v>75</v>
      </c>
      <c r="K11" s="2"/>
      <c r="L11" s="2"/>
    </row>
    <row r="12" spans="2:12" x14ac:dyDescent="0.4">
      <c r="B12" s="4"/>
      <c r="C12" s="6" t="s">
        <v>2</v>
      </c>
      <c r="D12" s="8" t="s">
        <v>3</v>
      </c>
      <c r="E12" s="9" t="s">
        <v>4</v>
      </c>
      <c r="F12" s="12" t="s">
        <v>5</v>
      </c>
      <c r="G12" s="8" t="s">
        <v>6</v>
      </c>
      <c r="H12" s="9" t="s">
        <v>7</v>
      </c>
      <c r="I12" s="6" t="s">
        <v>14</v>
      </c>
      <c r="J12" s="8" t="s">
        <v>15</v>
      </c>
      <c r="K12" s="5" t="s">
        <v>16</v>
      </c>
    </row>
    <row r="13" spans="2:12" x14ac:dyDescent="0.4">
      <c r="B13" s="18" t="s">
        <v>17</v>
      </c>
      <c r="C13" s="7">
        <v>281</v>
      </c>
      <c r="D13" s="10">
        <v>292</v>
      </c>
      <c r="E13" s="25">
        <v>287</v>
      </c>
      <c r="F13" s="23">
        <v>302</v>
      </c>
      <c r="G13" s="24">
        <v>321</v>
      </c>
      <c r="H13" s="25"/>
      <c r="I13" s="10"/>
      <c r="J13" s="10"/>
      <c r="K13" s="11"/>
    </row>
    <row r="14" spans="2:12" x14ac:dyDescent="0.4">
      <c r="B14" s="18" t="s">
        <v>76</v>
      </c>
      <c r="C14" s="19">
        <f>C9/C13</f>
        <v>19.864768683274022</v>
      </c>
      <c r="D14" s="20">
        <f>D9/D13</f>
        <v>19.63013698630137</v>
      </c>
      <c r="E14" s="21">
        <f t="shared" ref="E14:K14" si="0">E9/E13</f>
        <v>21.195121951219512</v>
      </c>
      <c r="F14" s="22">
        <f t="shared" si="0"/>
        <v>19.827814569536425</v>
      </c>
      <c r="G14" s="20">
        <f t="shared" si="0"/>
        <v>19.003115264797508</v>
      </c>
      <c r="H14" s="21" t="e">
        <f t="shared" si="0"/>
        <v>#DIV/0!</v>
      </c>
      <c r="I14" s="20" t="e">
        <f t="shared" si="0"/>
        <v>#DIV/0!</v>
      </c>
      <c r="J14" s="20" t="e">
        <f t="shared" si="0"/>
        <v>#DIV/0!</v>
      </c>
      <c r="K14" s="21" t="e">
        <f t="shared" si="0"/>
        <v>#DIV/0!</v>
      </c>
    </row>
    <row r="16" spans="2:12" x14ac:dyDescent="0.4">
      <c r="B16" s="135" t="s">
        <v>74</v>
      </c>
      <c r="C16" s="135"/>
      <c r="D16" s="2"/>
      <c r="E16" s="3" t="s">
        <v>10</v>
      </c>
      <c r="F16" s="1" t="s">
        <v>33</v>
      </c>
      <c r="G16" s="2"/>
      <c r="I16" s="2"/>
    </row>
    <row r="17" spans="2:12" ht="156" customHeight="1" x14ac:dyDescent="0.4">
      <c r="B17" s="2"/>
      <c r="C17" s="2"/>
    </row>
    <row r="18" spans="2:12" x14ac:dyDescent="0.4">
      <c r="B18" s="14"/>
      <c r="C18" s="130" t="s">
        <v>11</v>
      </c>
      <c r="D18" s="131"/>
      <c r="E18" s="132"/>
      <c r="F18" s="131" t="s">
        <v>12</v>
      </c>
      <c r="G18" s="131"/>
      <c r="H18" s="131"/>
      <c r="I18" s="130" t="s">
        <v>13</v>
      </c>
      <c r="J18" s="131"/>
      <c r="K18" s="132"/>
    </row>
    <row r="19" spans="2:12" x14ac:dyDescent="0.4">
      <c r="B19" s="4"/>
      <c r="C19" s="6" t="s">
        <v>2</v>
      </c>
      <c r="D19" s="8" t="s">
        <v>3</v>
      </c>
      <c r="E19" s="9" t="s">
        <v>4</v>
      </c>
      <c r="F19" s="12" t="s">
        <v>5</v>
      </c>
      <c r="G19" s="8" t="s">
        <v>6</v>
      </c>
      <c r="H19" s="9" t="s">
        <v>7</v>
      </c>
      <c r="I19" s="6" t="s">
        <v>14</v>
      </c>
      <c r="J19" s="8" t="s">
        <v>15</v>
      </c>
      <c r="K19" s="80" t="s">
        <v>16</v>
      </c>
    </row>
    <row r="20" spans="2:12" x14ac:dyDescent="0.4">
      <c r="B20" s="16" t="s">
        <v>8</v>
      </c>
      <c r="C20" s="7">
        <v>14</v>
      </c>
      <c r="D20" s="10">
        <v>14</v>
      </c>
      <c r="E20" s="11">
        <v>14</v>
      </c>
      <c r="F20" s="13">
        <v>16</v>
      </c>
      <c r="G20" s="10">
        <v>16</v>
      </c>
      <c r="H20" s="11">
        <v>16</v>
      </c>
      <c r="I20" s="10"/>
      <c r="J20" s="10"/>
      <c r="K20" s="11"/>
    </row>
    <row r="21" spans="2:12" x14ac:dyDescent="0.4">
      <c r="B21" s="17" t="s">
        <v>0</v>
      </c>
      <c r="C21" s="120">
        <v>5</v>
      </c>
      <c r="D21" s="10">
        <v>8</v>
      </c>
      <c r="E21" s="25">
        <v>28</v>
      </c>
      <c r="F21" s="23">
        <v>41</v>
      </c>
      <c r="G21" s="24">
        <v>4</v>
      </c>
      <c r="H21" s="25"/>
      <c r="I21" s="10"/>
      <c r="J21" s="10"/>
      <c r="K21" s="11"/>
    </row>
    <row r="23" spans="2:12" x14ac:dyDescent="0.4">
      <c r="B23" t="s">
        <v>75</v>
      </c>
      <c r="K23" s="2"/>
      <c r="L23" s="2"/>
    </row>
    <row r="24" spans="2:12" x14ac:dyDescent="0.4">
      <c r="B24" s="4"/>
      <c r="C24" s="6" t="s">
        <v>2</v>
      </c>
      <c r="D24" s="8" t="s">
        <v>3</v>
      </c>
      <c r="E24" s="9" t="s">
        <v>4</v>
      </c>
      <c r="F24" s="12" t="s">
        <v>5</v>
      </c>
      <c r="G24" s="8" t="s">
        <v>6</v>
      </c>
      <c r="H24" s="9" t="s">
        <v>7</v>
      </c>
      <c r="I24" s="6" t="s">
        <v>14</v>
      </c>
      <c r="J24" s="8" t="s">
        <v>15</v>
      </c>
      <c r="K24" s="80" t="s">
        <v>16</v>
      </c>
    </row>
    <row r="25" spans="2:12" x14ac:dyDescent="0.4">
      <c r="B25" s="18" t="s">
        <v>17</v>
      </c>
      <c r="C25" s="7">
        <v>1</v>
      </c>
      <c r="D25" s="10">
        <v>1</v>
      </c>
      <c r="E25" s="25">
        <v>2</v>
      </c>
      <c r="F25" s="23">
        <v>1</v>
      </c>
      <c r="G25" s="24">
        <v>1</v>
      </c>
      <c r="H25" s="25"/>
      <c r="I25" s="10"/>
      <c r="J25" s="10"/>
      <c r="K25" s="11"/>
    </row>
    <row r="26" spans="2:12" x14ac:dyDescent="0.4">
      <c r="B26" s="18" t="s">
        <v>76</v>
      </c>
      <c r="C26" s="19">
        <f>C21/C25</f>
        <v>5</v>
      </c>
      <c r="D26" s="20">
        <f>D21/D25</f>
        <v>8</v>
      </c>
      <c r="E26" s="21">
        <f t="shared" ref="E26:K26" si="1">E21/E25</f>
        <v>14</v>
      </c>
      <c r="F26" s="22">
        <f t="shared" si="1"/>
        <v>41</v>
      </c>
      <c r="G26" s="20">
        <f t="shared" si="1"/>
        <v>4</v>
      </c>
      <c r="H26" s="21" t="e">
        <f t="shared" si="1"/>
        <v>#DIV/0!</v>
      </c>
      <c r="I26" s="20" t="e">
        <f t="shared" si="1"/>
        <v>#DIV/0!</v>
      </c>
      <c r="J26" s="20" t="e">
        <f t="shared" si="1"/>
        <v>#DIV/0!</v>
      </c>
      <c r="K26" s="21" t="e">
        <f t="shared" si="1"/>
        <v>#DIV/0!</v>
      </c>
    </row>
    <row r="28" spans="2:12" x14ac:dyDescent="0.4">
      <c r="B28" s="135" t="s">
        <v>77</v>
      </c>
      <c r="C28" s="135"/>
      <c r="D28" s="2"/>
      <c r="E28" s="3" t="s">
        <v>10</v>
      </c>
      <c r="F28" s="1" t="s">
        <v>33</v>
      </c>
      <c r="G28" s="2"/>
      <c r="I28" s="2"/>
    </row>
    <row r="29" spans="2:12" ht="156" customHeight="1" x14ac:dyDescent="0.4">
      <c r="B29" s="2"/>
      <c r="C29" s="2"/>
      <c r="H29" s="85"/>
    </row>
    <row r="30" spans="2:12" x14ac:dyDescent="0.4">
      <c r="B30" s="14"/>
      <c r="C30" s="130" t="s">
        <v>11</v>
      </c>
      <c r="D30" s="131"/>
      <c r="E30" s="132"/>
      <c r="F30" s="131" t="s">
        <v>12</v>
      </c>
      <c r="G30" s="131"/>
      <c r="H30" s="131"/>
      <c r="I30" s="130" t="s">
        <v>13</v>
      </c>
      <c r="J30" s="131"/>
      <c r="K30" s="132"/>
    </row>
    <row r="31" spans="2:12" x14ac:dyDescent="0.4">
      <c r="B31" s="4"/>
      <c r="C31" s="6" t="s">
        <v>2</v>
      </c>
      <c r="D31" s="8" t="s">
        <v>3</v>
      </c>
      <c r="E31" s="9" t="s">
        <v>4</v>
      </c>
      <c r="F31" s="12" t="s">
        <v>5</v>
      </c>
      <c r="G31" s="8" t="s">
        <v>6</v>
      </c>
      <c r="H31" s="9" t="s">
        <v>7</v>
      </c>
      <c r="I31" s="6" t="s">
        <v>14</v>
      </c>
      <c r="J31" s="8" t="s">
        <v>15</v>
      </c>
      <c r="K31" s="80" t="s">
        <v>16</v>
      </c>
    </row>
    <row r="32" spans="2:12" x14ac:dyDescent="0.4">
      <c r="B32" s="16" t="s">
        <v>8</v>
      </c>
      <c r="C32" s="7">
        <v>128</v>
      </c>
      <c r="D32" s="10">
        <v>157</v>
      </c>
      <c r="E32" s="11">
        <v>171</v>
      </c>
      <c r="F32" s="13">
        <v>162</v>
      </c>
      <c r="G32" s="10">
        <v>178</v>
      </c>
      <c r="H32" s="11">
        <v>178</v>
      </c>
      <c r="I32" s="10"/>
      <c r="J32" s="10"/>
      <c r="K32" s="11"/>
    </row>
    <row r="33" spans="2:12" x14ac:dyDescent="0.4">
      <c r="B33" s="17" t="s">
        <v>0</v>
      </c>
      <c r="C33" s="120">
        <v>128</v>
      </c>
      <c r="D33" s="10">
        <v>178</v>
      </c>
      <c r="E33" s="25">
        <v>183</v>
      </c>
      <c r="F33" s="23">
        <v>298</v>
      </c>
      <c r="G33" s="24">
        <v>380</v>
      </c>
      <c r="H33" s="25"/>
      <c r="I33" s="10"/>
      <c r="J33" s="10"/>
      <c r="K33" s="11"/>
    </row>
    <row r="35" spans="2:12" x14ac:dyDescent="0.4">
      <c r="B35" t="s">
        <v>75</v>
      </c>
      <c r="K35" s="2"/>
      <c r="L35" s="2"/>
    </row>
    <row r="36" spans="2:12" x14ac:dyDescent="0.4">
      <c r="B36" s="4"/>
      <c r="C36" s="6" t="s">
        <v>2</v>
      </c>
      <c r="D36" s="8" t="s">
        <v>3</v>
      </c>
      <c r="E36" s="9" t="s">
        <v>4</v>
      </c>
      <c r="F36" s="12" t="s">
        <v>5</v>
      </c>
      <c r="G36" s="8" t="s">
        <v>6</v>
      </c>
      <c r="H36" s="9" t="s">
        <v>7</v>
      </c>
      <c r="I36" s="6" t="s">
        <v>14</v>
      </c>
      <c r="J36" s="8" t="s">
        <v>15</v>
      </c>
      <c r="K36" s="80" t="s">
        <v>16</v>
      </c>
    </row>
    <row r="37" spans="2:12" x14ac:dyDescent="0.4">
      <c r="B37" s="18" t="s">
        <v>17</v>
      </c>
      <c r="C37" s="7">
        <v>8</v>
      </c>
      <c r="D37" s="10">
        <v>11</v>
      </c>
      <c r="E37" s="25">
        <v>12</v>
      </c>
      <c r="F37" s="23">
        <v>22</v>
      </c>
      <c r="G37" s="24">
        <v>29</v>
      </c>
      <c r="H37" s="25"/>
      <c r="I37" s="10"/>
      <c r="J37" s="10"/>
      <c r="K37" s="11"/>
    </row>
    <row r="38" spans="2:12" x14ac:dyDescent="0.4">
      <c r="B38" s="18" t="s">
        <v>76</v>
      </c>
      <c r="C38" s="19">
        <f>C33/C37</f>
        <v>16</v>
      </c>
      <c r="D38" s="20">
        <f>D33/D37</f>
        <v>16.181818181818183</v>
      </c>
      <c r="E38" s="21">
        <f t="shared" ref="E38:K38" si="2">E33/E37</f>
        <v>15.25</v>
      </c>
      <c r="F38" s="22">
        <f t="shared" si="2"/>
        <v>13.545454545454545</v>
      </c>
      <c r="G38" s="20">
        <f t="shared" si="2"/>
        <v>13.103448275862069</v>
      </c>
      <c r="H38" s="21" t="e">
        <f t="shared" si="2"/>
        <v>#DIV/0!</v>
      </c>
      <c r="I38" s="20" t="e">
        <f t="shared" si="2"/>
        <v>#DIV/0!</v>
      </c>
      <c r="J38" s="20" t="e">
        <f t="shared" si="2"/>
        <v>#DIV/0!</v>
      </c>
      <c r="K38" s="21" t="e">
        <f t="shared" si="2"/>
        <v>#DIV/0!</v>
      </c>
    </row>
    <row r="40" spans="2:12" x14ac:dyDescent="0.4">
      <c r="B40" s="135" t="s">
        <v>78</v>
      </c>
      <c r="C40" s="135"/>
      <c r="D40" s="2"/>
      <c r="E40" s="3" t="s">
        <v>10</v>
      </c>
      <c r="F40" s="1" t="s">
        <v>33</v>
      </c>
      <c r="G40" s="2"/>
      <c r="I40" s="2"/>
    </row>
    <row r="41" spans="2:12" ht="156" customHeight="1" x14ac:dyDescent="0.4">
      <c r="B41" s="2"/>
      <c r="C41" s="2"/>
      <c r="H41" s="85"/>
    </row>
    <row r="42" spans="2:12" x14ac:dyDescent="0.4">
      <c r="B42" s="14"/>
      <c r="C42" s="130" t="s">
        <v>11</v>
      </c>
      <c r="D42" s="131"/>
      <c r="E42" s="132"/>
      <c r="F42" s="131" t="s">
        <v>12</v>
      </c>
      <c r="G42" s="131"/>
      <c r="H42" s="131"/>
      <c r="I42" s="130" t="s">
        <v>13</v>
      </c>
      <c r="J42" s="131"/>
      <c r="K42" s="132"/>
    </row>
    <row r="43" spans="2:12" x14ac:dyDescent="0.4">
      <c r="B43" s="4"/>
      <c r="C43" s="6" t="s">
        <v>2</v>
      </c>
      <c r="D43" s="8" t="s">
        <v>3</v>
      </c>
      <c r="E43" s="9" t="s">
        <v>4</v>
      </c>
      <c r="F43" s="12" t="s">
        <v>5</v>
      </c>
      <c r="G43" s="8" t="s">
        <v>6</v>
      </c>
      <c r="H43" s="9" t="s">
        <v>7</v>
      </c>
      <c r="I43" s="6" t="s">
        <v>14</v>
      </c>
      <c r="J43" s="8" t="s">
        <v>15</v>
      </c>
      <c r="K43" s="84" t="s">
        <v>16</v>
      </c>
    </row>
    <row r="44" spans="2:12" x14ac:dyDescent="0.4">
      <c r="B44" s="16" t="s">
        <v>8</v>
      </c>
      <c r="C44" s="7">
        <v>655</v>
      </c>
      <c r="D44" s="10">
        <v>703</v>
      </c>
      <c r="E44" s="11">
        <v>751</v>
      </c>
      <c r="F44" s="13">
        <v>787</v>
      </c>
      <c r="G44" s="10">
        <v>829</v>
      </c>
      <c r="H44" s="11">
        <v>871</v>
      </c>
      <c r="I44" s="10"/>
      <c r="J44" s="10"/>
      <c r="K44" s="11"/>
    </row>
    <row r="45" spans="2:12" x14ac:dyDescent="0.4">
      <c r="B45" s="17" t="s">
        <v>0</v>
      </c>
      <c r="C45" s="120">
        <v>736</v>
      </c>
      <c r="D45" s="10">
        <v>688</v>
      </c>
      <c r="E45" s="25">
        <v>833</v>
      </c>
      <c r="F45" s="23">
        <v>1266</v>
      </c>
      <c r="G45" s="24">
        <v>997</v>
      </c>
      <c r="H45" s="25"/>
      <c r="I45" s="10"/>
      <c r="J45" s="10"/>
      <c r="K45" s="11"/>
    </row>
    <row r="47" spans="2:12" x14ac:dyDescent="0.4">
      <c r="B47" t="s">
        <v>75</v>
      </c>
      <c r="K47" s="2"/>
      <c r="L47" s="2"/>
    </row>
    <row r="48" spans="2:12" x14ac:dyDescent="0.4">
      <c r="B48" s="4"/>
      <c r="C48" s="6" t="s">
        <v>2</v>
      </c>
      <c r="D48" s="8" t="s">
        <v>3</v>
      </c>
      <c r="E48" s="9" t="s">
        <v>4</v>
      </c>
      <c r="F48" s="12" t="s">
        <v>5</v>
      </c>
      <c r="G48" s="8" t="s">
        <v>6</v>
      </c>
      <c r="H48" s="9" t="s">
        <v>7</v>
      </c>
      <c r="I48" s="6" t="s">
        <v>14</v>
      </c>
      <c r="J48" s="8" t="s">
        <v>15</v>
      </c>
      <c r="K48" s="84" t="s">
        <v>16</v>
      </c>
    </row>
    <row r="49" spans="2:12" x14ac:dyDescent="0.4">
      <c r="B49" s="18" t="s">
        <v>17</v>
      </c>
      <c r="C49" s="7">
        <v>49</v>
      </c>
      <c r="D49" s="10">
        <v>38</v>
      </c>
      <c r="E49" s="25">
        <v>52</v>
      </c>
      <c r="F49" s="23">
        <v>75</v>
      </c>
      <c r="G49" s="24">
        <v>60</v>
      </c>
      <c r="H49" s="25"/>
      <c r="I49" s="10"/>
      <c r="J49" s="10"/>
      <c r="K49" s="11"/>
    </row>
    <row r="50" spans="2:12" x14ac:dyDescent="0.4">
      <c r="B50" s="18" t="s">
        <v>76</v>
      </c>
      <c r="C50" s="19">
        <f>C45/C49</f>
        <v>15.020408163265307</v>
      </c>
      <c r="D50" s="20">
        <f>D45/D49</f>
        <v>18.105263157894736</v>
      </c>
      <c r="E50" s="21">
        <f t="shared" ref="E50:K50" si="3">E45/E49</f>
        <v>16.01923076923077</v>
      </c>
      <c r="F50" s="22">
        <f t="shared" si="3"/>
        <v>16.88</v>
      </c>
      <c r="G50" s="20">
        <f t="shared" si="3"/>
        <v>16.616666666666667</v>
      </c>
      <c r="H50" s="21" t="e">
        <f t="shared" si="3"/>
        <v>#DIV/0!</v>
      </c>
      <c r="I50" s="20" t="e">
        <f t="shared" si="3"/>
        <v>#DIV/0!</v>
      </c>
      <c r="J50" s="20" t="e">
        <f t="shared" si="3"/>
        <v>#DIV/0!</v>
      </c>
      <c r="K50" s="21" t="e">
        <f t="shared" si="3"/>
        <v>#DIV/0!</v>
      </c>
    </row>
    <row r="52" spans="2:12" x14ac:dyDescent="0.4">
      <c r="B52" s="135" t="s">
        <v>79</v>
      </c>
      <c r="C52" s="135"/>
      <c r="D52" s="2"/>
      <c r="E52" s="3" t="s">
        <v>10</v>
      </c>
      <c r="F52" s="1" t="s">
        <v>33</v>
      </c>
      <c r="G52" s="2"/>
      <c r="I52" s="2"/>
    </row>
    <row r="53" spans="2:12" ht="156" customHeight="1" x14ac:dyDescent="0.4">
      <c r="B53" s="2"/>
      <c r="C53" s="2"/>
      <c r="H53" s="85"/>
    </row>
    <row r="54" spans="2:12" x14ac:dyDescent="0.4">
      <c r="B54" s="14"/>
      <c r="C54" s="130" t="s">
        <v>11</v>
      </c>
      <c r="D54" s="131"/>
      <c r="E54" s="132"/>
      <c r="F54" s="131" t="s">
        <v>12</v>
      </c>
      <c r="G54" s="131"/>
      <c r="H54" s="131"/>
      <c r="I54" s="130" t="s">
        <v>13</v>
      </c>
      <c r="J54" s="131"/>
      <c r="K54" s="132"/>
    </row>
    <row r="55" spans="2:12" x14ac:dyDescent="0.4">
      <c r="B55" s="4"/>
      <c r="C55" s="6" t="s">
        <v>2</v>
      </c>
      <c r="D55" s="8" t="s">
        <v>3</v>
      </c>
      <c r="E55" s="9" t="s">
        <v>4</v>
      </c>
      <c r="F55" s="12" t="s">
        <v>5</v>
      </c>
      <c r="G55" s="8" t="s">
        <v>6</v>
      </c>
      <c r="H55" s="9" t="s">
        <v>7</v>
      </c>
      <c r="I55" s="6" t="s">
        <v>14</v>
      </c>
      <c r="J55" s="8" t="s">
        <v>15</v>
      </c>
      <c r="K55" s="84" t="s">
        <v>16</v>
      </c>
    </row>
    <row r="56" spans="2:12" x14ac:dyDescent="0.4">
      <c r="B56" s="16" t="s">
        <v>8</v>
      </c>
      <c r="C56" s="7">
        <v>184</v>
      </c>
      <c r="D56" s="10">
        <v>203</v>
      </c>
      <c r="E56" s="11">
        <v>221</v>
      </c>
      <c r="F56" s="13">
        <v>214</v>
      </c>
      <c r="G56" s="10">
        <v>231</v>
      </c>
      <c r="H56" s="11">
        <v>249</v>
      </c>
      <c r="I56" s="10"/>
      <c r="J56" s="10"/>
      <c r="K56" s="11"/>
    </row>
    <row r="57" spans="2:12" x14ac:dyDescent="0.4">
      <c r="B57" s="17" t="s">
        <v>0</v>
      </c>
      <c r="C57" s="120">
        <v>195</v>
      </c>
      <c r="D57" s="10">
        <v>178</v>
      </c>
      <c r="E57" s="25">
        <v>234</v>
      </c>
      <c r="F57" s="23">
        <v>287</v>
      </c>
      <c r="G57" s="24">
        <v>357</v>
      </c>
      <c r="H57" s="25"/>
      <c r="I57" s="10"/>
      <c r="J57" s="10"/>
      <c r="K57" s="11"/>
    </row>
    <row r="59" spans="2:12" x14ac:dyDescent="0.4">
      <c r="B59" t="s">
        <v>75</v>
      </c>
      <c r="K59" s="2"/>
      <c r="L59" s="2"/>
    </row>
    <row r="60" spans="2:12" x14ac:dyDescent="0.4">
      <c r="B60" s="4"/>
      <c r="C60" s="6" t="s">
        <v>2</v>
      </c>
      <c r="D60" s="8" t="s">
        <v>3</v>
      </c>
      <c r="E60" s="9" t="s">
        <v>4</v>
      </c>
      <c r="F60" s="12" t="s">
        <v>5</v>
      </c>
      <c r="G60" s="8" t="s">
        <v>6</v>
      </c>
      <c r="H60" s="9" t="s">
        <v>7</v>
      </c>
      <c r="I60" s="6" t="s">
        <v>14</v>
      </c>
      <c r="J60" s="8" t="s">
        <v>15</v>
      </c>
      <c r="K60" s="84" t="s">
        <v>16</v>
      </c>
    </row>
    <row r="61" spans="2:12" x14ac:dyDescent="0.4">
      <c r="B61" s="18" t="s">
        <v>17</v>
      </c>
      <c r="C61" s="7">
        <v>9</v>
      </c>
      <c r="D61" s="10">
        <v>10</v>
      </c>
      <c r="E61" s="25">
        <v>13</v>
      </c>
      <c r="F61" s="23">
        <v>15</v>
      </c>
      <c r="G61" s="24">
        <v>18</v>
      </c>
      <c r="H61" s="25"/>
      <c r="I61" s="10"/>
      <c r="J61" s="10"/>
      <c r="K61" s="11"/>
    </row>
    <row r="62" spans="2:12" x14ac:dyDescent="0.4">
      <c r="B62" s="18" t="s">
        <v>76</v>
      </c>
      <c r="C62" s="19">
        <f>C57/C61</f>
        <v>21.666666666666668</v>
      </c>
      <c r="D62" s="20">
        <f>D57/D61</f>
        <v>17.8</v>
      </c>
      <c r="E62" s="21">
        <f t="shared" ref="E62:K62" si="4">E57/E61</f>
        <v>18</v>
      </c>
      <c r="F62" s="22">
        <f t="shared" si="4"/>
        <v>19.133333333333333</v>
      </c>
      <c r="G62" s="20">
        <f t="shared" si="4"/>
        <v>19.833333333333332</v>
      </c>
      <c r="H62" s="21" t="e">
        <f t="shared" si="4"/>
        <v>#DIV/0!</v>
      </c>
      <c r="I62" s="20" t="e">
        <f t="shared" si="4"/>
        <v>#DIV/0!</v>
      </c>
      <c r="J62" s="20" t="e">
        <f t="shared" si="4"/>
        <v>#DIV/0!</v>
      </c>
      <c r="K62" s="21" t="e">
        <f t="shared" si="4"/>
        <v>#DIV/0!</v>
      </c>
    </row>
    <row r="64" spans="2:12" x14ac:dyDescent="0.4">
      <c r="B64" s="135" t="s">
        <v>80</v>
      </c>
      <c r="C64" s="135"/>
      <c r="D64" s="2"/>
      <c r="E64" s="3" t="s">
        <v>10</v>
      </c>
      <c r="F64" s="1" t="s">
        <v>33</v>
      </c>
      <c r="G64" s="2"/>
      <c r="I64" s="2"/>
    </row>
    <row r="65" spans="2:12" ht="156" customHeight="1" x14ac:dyDescent="0.4">
      <c r="B65" s="2"/>
      <c r="C65" s="2"/>
      <c r="H65" s="85"/>
    </row>
    <row r="66" spans="2:12" x14ac:dyDescent="0.4">
      <c r="B66" s="14"/>
      <c r="C66" s="130" t="s">
        <v>11</v>
      </c>
      <c r="D66" s="131"/>
      <c r="E66" s="132"/>
      <c r="F66" s="131" t="s">
        <v>12</v>
      </c>
      <c r="G66" s="131"/>
      <c r="H66" s="131"/>
      <c r="I66" s="130" t="s">
        <v>13</v>
      </c>
      <c r="J66" s="131"/>
      <c r="K66" s="132"/>
    </row>
    <row r="67" spans="2:12" x14ac:dyDescent="0.4">
      <c r="B67" s="4"/>
      <c r="C67" s="6" t="s">
        <v>2</v>
      </c>
      <c r="D67" s="8" t="s">
        <v>3</v>
      </c>
      <c r="E67" s="9" t="s">
        <v>4</v>
      </c>
      <c r="F67" s="12" t="s">
        <v>5</v>
      </c>
      <c r="G67" s="8" t="s">
        <v>6</v>
      </c>
      <c r="H67" s="9" t="s">
        <v>7</v>
      </c>
      <c r="I67" s="6" t="s">
        <v>14</v>
      </c>
      <c r="J67" s="8" t="s">
        <v>15</v>
      </c>
      <c r="K67" s="84" t="s">
        <v>16</v>
      </c>
    </row>
    <row r="68" spans="2:12" x14ac:dyDescent="0.4">
      <c r="B68" s="16" t="s">
        <v>8</v>
      </c>
      <c r="C68" s="7">
        <v>5931</v>
      </c>
      <c r="D68" s="10">
        <v>6325</v>
      </c>
      <c r="E68" s="11">
        <v>6523</v>
      </c>
      <c r="F68" s="13">
        <v>7179</v>
      </c>
      <c r="G68" s="10">
        <v>7481</v>
      </c>
      <c r="H68" s="11">
        <v>7800</v>
      </c>
      <c r="I68" s="10"/>
      <c r="J68" s="10"/>
      <c r="K68" s="11"/>
    </row>
    <row r="69" spans="2:12" x14ac:dyDescent="0.4">
      <c r="B69" s="17" t="s">
        <v>0</v>
      </c>
      <c r="C69" s="120">
        <v>6512</v>
      </c>
      <c r="D69" s="10">
        <v>6886</v>
      </c>
      <c r="E69" s="25">
        <v>6390</v>
      </c>
      <c r="F69" s="23">
        <v>6283</v>
      </c>
      <c r="G69" s="24">
        <v>6108</v>
      </c>
      <c r="H69" s="25"/>
      <c r="I69" s="10"/>
      <c r="J69" s="10"/>
      <c r="K69" s="11"/>
    </row>
    <row r="71" spans="2:12" x14ac:dyDescent="0.4">
      <c r="B71" t="s">
        <v>75</v>
      </c>
      <c r="K71" s="2"/>
      <c r="L71" s="2"/>
    </row>
    <row r="72" spans="2:12" x14ac:dyDescent="0.4">
      <c r="B72" s="4"/>
      <c r="C72" s="6" t="s">
        <v>2</v>
      </c>
      <c r="D72" s="8" t="s">
        <v>3</v>
      </c>
      <c r="E72" s="9" t="s">
        <v>4</v>
      </c>
      <c r="F72" s="12" t="s">
        <v>5</v>
      </c>
      <c r="G72" s="8" t="s">
        <v>6</v>
      </c>
      <c r="H72" s="9" t="s">
        <v>7</v>
      </c>
      <c r="I72" s="6" t="s">
        <v>14</v>
      </c>
      <c r="J72" s="8" t="s">
        <v>15</v>
      </c>
      <c r="K72" s="84" t="s">
        <v>16</v>
      </c>
    </row>
    <row r="73" spans="2:12" x14ac:dyDescent="0.4">
      <c r="B73" s="18" t="s">
        <v>17</v>
      </c>
      <c r="C73" s="7">
        <v>374</v>
      </c>
      <c r="D73" s="10">
        <v>390</v>
      </c>
      <c r="E73" s="25">
        <v>353</v>
      </c>
      <c r="F73" s="23">
        <v>390</v>
      </c>
      <c r="G73" s="24">
        <v>400</v>
      </c>
      <c r="H73" s="25"/>
      <c r="I73" s="10"/>
      <c r="J73" s="10"/>
      <c r="K73" s="11"/>
    </row>
    <row r="74" spans="2:12" x14ac:dyDescent="0.4">
      <c r="B74" s="18" t="s">
        <v>76</v>
      </c>
      <c r="C74" s="19">
        <f>C69/C73</f>
        <v>17.411764705882351</v>
      </c>
      <c r="D74" s="20">
        <f>D69/D73</f>
        <v>17.656410256410258</v>
      </c>
      <c r="E74" s="21">
        <f t="shared" ref="E74:K74" si="5">E69/E73</f>
        <v>18.10198300283286</v>
      </c>
      <c r="F74" s="22">
        <f t="shared" si="5"/>
        <v>16.110256410256412</v>
      </c>
      <c r="G74" s="20">
        <f t="shared" si="5"/>
        <v>15.27</v>
      </c>
      <c r="H74" s="21" t="e">
        <f t="shared" si="5"/>
        <v>#DIV/0!</v>
      </c>
      <c r="I74" s="20" t="e">
        <f t="shared" si="5"/>
        <v>#DIV/0!</v>
      </c>
      <c r="J74" s="20" t="e">
        <f t="shared" si="5"/>
        <v>#DIV/0!</v>
      </c>
      <c r="K74" s="21" t="e">
        <f t="shared" si="5"/>
        <v>#DIV/0!</v>
      </c>
    </row>
    <row r="75" spans="2:12" x14ac:dyDescent="0.4">
      <c r="B75" s="87"/>
      <c r="C75" s="88"/>
      <c r="D75" s="88"/>
      <c r="E75" s="88"/>
      <c r="F75" s="88"/>
      <c r="G75" s="88"/>
      <c r="H75" s="88"/>
      <c r="I75" s="88"/>
      <c r="J75" s="88"/>
      <c r="K75" s="88"/>
    </row>
    <row r="76" spans="2:12" x14ac:dyDescent="0.4">
      <c r="B76" s="135" t="s">
        <v>81</v>
      </c>
      <c r="C76" s="135"/>
      <c r="D76" s="2"/>
      <c r="E76" s="3" t="s">
        <v>10</v>
      </c>
      <c r="F76" s="1" t="s">
        <v>86</v>
      </c>
      <c r="G76" s="2"/>
      <c r="I76" s="2"/>
    </row>
    <row r="77" spans="2:12" ht="156" customHeight="1" x14ac:dyDescent="0.4">
      <c r="B77" s="2"/>
      <c r="C77" s="2"/>
      <c r="H77" s="85"/>
    </row>
    <row r="78" spans="2:12" x14ac:dyDescent="0.4">
      <c r="B78" s="14"/>
      <c r="C78" s="130" t="s">
        <v>11</v>
      </c>
      <c r="D78" s="131"/>
      <c r="E78" s="132"/>
      <c r="F78" s="131" t="s">
        <v>12</v>
      </c>
      <c r="G78" s="131"/>
      <c r="H78" s="131"/>
      <c r="I78" s="130" t="s">
        <v>13</v>
      </c>
      <c r="J78" s="131"/>
      <c r="K78" s="132"/>
    </row>
    <row r="79" spans="2:12" x14ac:dyDescent="0.4">
      <c r="B79" s="4"/>
      <c r="C79" s="6" t="s">
        <v>2</v>
      </c>
      <c r="D79" s="8" t="s">
        <v>3</v>
      </c>
      <c r="E79" s="9" t="s">
        <v>4</v>
      </c>
      <c r="F79" s="12" t="s">
        <v>5</v>
      </c>
      <c r="G79" s="8" t="s">
        <v>6</v>
      </c>
      <c r="H79" s="9" t="s">
        <v>7</v>
      </c>
      <c r="I79" s="6" t="s">
        <v>14</v>
      </c>
      <c r="J79" s="8" t="s">
        <v>15</v>
      </c>
      <c r="K79" s="84" t="s">
        <v>16</v>
      </c>
    </row>
    <row r="80" spans="2:12" x14ac:dyDescent="0.4">
      <c r="B80" s="16" t="s">
        <v>8</v>
      </c>
      <c r="C80" s="121"/>
      <c r="D80" s="122"/>
      <c r="E80" s="123"/>
      <c r="F80" s="13">
        <v>2</v>
      </c>
      <c r="G80" s="10">
        <v>5</v>
      </c>
      <c r="H80" s="11">
        <v>10</v>
      </c>
      <c r="I80" s="10"/>
      <c r="J80" s="10"/>
      <c r="K80" s="11"/>
    </row>
    <row r="81" spans="2:11" x14ac:dyDescent="0.4">
      <c r="B81" s="17" t="s">
        <v>0</v>
      </c>
      <c r="C81" s="121"/>
      <c r="D81" s="122"/>
      <c r="E81" s="124"/>
      <c r="F81" s="23">
        <v>2</v>
      </c>
      <c r="G81" s="24">
        <v>6</v>
      </c>
      <c r="H81" s="25"/>
      <c r="I81" s="10"/>
      <c r="J81" s="10"/>
      <c r="K81" s="11"/>
    </row>
    <row r="83" spans="2:11" x14ac:dyDescent="0.4">
      <c r="B83" s="135" t="s">
        <v>82</v>
      </c>
      <c r="C83" s="135"/>
      <c r="D83" s="2"/>
      <c r="E83" s="3" t="s">
        <v>10</v>
      </c>
      <c r="F83" s="1" t="s">
        <v>86</v>
      </c>
      <c r="G83" s="2"/>
      <c r="I83" s="2"/>
    </row>
    <row r="84" spans="2:11" ht="156" customHeight="1" x14ac:dyDescent="0.4">
      <c r="B84" s="2"/>
      <c r="C84" s="2"/>
      <c r="H84" s="85"/>
    </row>
    <row r="85" spans="2:11" x14ac:dyDescent="0.4">
      <c r="B85" s="14"/>
      <c r="C85" s="130" t="s">
        <v>11</v>
      </c>
      <c r="D85" s="131"/>
      <c r="E85" s="132"/>
      <c r="F85" s="131" t="s">
        <v>12</v>
      </c>
      <c r="G85" s="131"/>
      <c r="H85" s="131"/>
      <c r="I85" s="130" t="s">
        <v>13</v>
      </c>
      <c r="J85" s="131"/>
      <c r="K85" s="132"/>
    </row>
    <row r="86" spans="2:11" x14ac:dyDescent="0.4">
      <c r="B86" s="4"/>
      <c r="C86" s="6" t="s">
        <v>2</v>
      </c>
      <c r="D86" s="8" t="s">
        <v>3</v>
      </c>
      <c r="E86" s="9" t="s">
        <v>4</v>
      </c>
      <c r="F86" s="12" t="s">
        <v>5</v>
      </c>
      <c r="G86" s="8" t="s">
        <v>6</v>
      </c>
      <c r="H86" s="9" t="s">
        <v>7</v>
      </c>
      <c r="I86" s="6" t="s">
        <v>14</v>
      </c>
      <c r="J86" s="8" t="s">
        <v>15</v>
      </c>
      <c r="K86" s="84" t="s">
        <v>16</v>
      </c>
    </row>
    <row r="87" spans="2:11" x14ac:dyDescent="0.4">
      <c r="B87" s="16" t="s">
        <v>8</v>
      </c>
      <c r="C87" s="7">
        <v>18</v>
      </c>
      <c r="D87" s="10">
        <v>18</v>
      </c>
      <c r="E87" s="11">
        <v>18</v>
      </c>
      <c r="F87" s="13">
        <v>19</v>
      </c>
      <c r="G87" s="10">
        <v>19</v>
      </c>
      <c r="H87" s="11">
        <v>19</v>
      </c>
      <c r="I87" s="10"/>
      <c r="J87" s="10"/>
      <c r="K87" s="11"/>
    </row>
    <row r="88" spans="2:11" x14ac:dyDescent="0.4">
      <c r="B88" s="17" t="s">
        <v>0</v>
      </c>
      <c r="C88" s="7">
        <v>18</v>
      </c>
      <c r="D88" s="10">
        <v>18</v>
      </c>
      <c r="E88" s="25">
        <v>15</v>
      </c>
      <c r="F88" s="23">
        <v>18</v>
      </c>
      <c r="G88" s="24">
        <v>19</v>
      </c>
      <c r="H88" s="25"/>
      <c r="I88" s="10"/>
      <c r="J88" s="10"/>
      <c r="K88" s="11"/>
    </row>
    <row r="90" spans="2:11" x14ac:dyDescent="0.4">
      <c r="B90" s="135" t="s">
        <v>83</v>
      </c>
      <c r="C90" s="135"/>
      <c r="D90" s="2"/>
      <c r="E90" s="3" t="s">
        <v>10</v>
      </c>
      <c r="F90" s="1" t="s">
        <v>84</v>
      </c>
      <c r="G90" s="2"/>
      <c r="I90" s="2"/>
    </row>
    <row r="91" spans="2:11" ht="156" customHeight="1" x14ac:dyDescent="0.4">
      <c r="B91" s="2"/>
      <c r="C91" s="2"/>
      <c r="H91" s="85"/>
    </row>
    <row r="92" spans="2:11" x14ac:dyDescent="0.4">
      <c r="B92" s="14"/>
      <c r="C92" s="130" t="s">
        <v>11</v>
      </c>
      <c r="D92" s="131"/>
      <c r="E92" s="132"/>
      <c r="F92" s="131" t="s">
        <v>12</v>
      </c>
      <c r="G92" s="131"/>
      <c r="H92" s="131"/>
      <c r="I92" s="130" t="s">
        <v>13</v>
      </c>
      <c r="J92" s="131"/>
      <c r="K92" s="132"/>
    </row>
    <row r="93" spans="2:11" x14ac:dyDescent="0.4">
      <c r="B93" s="4"/>
      <c r="C93" s="6" t="s">
        <v>2</v>
      </c>
      <c r="D93" s="8" t="s">
        <v>3</v>
      </c>
      <c r="E93" s="9" t="s">
        <v>4</v>
      </c>
      <c r="F93" s="12" t="s">
        <v>5</v>
      </c>
      <c r="G93" s="8" t="s">
        <v>6</v>
      </c>
      <c r="H93" s="9" t="s">
        <v>7</v>
      </c>
      <c r="I93" s="6" t="s">
        <v>14</v>
      </c>
      <c r="J93" s="8" t="s">
        <v>15</v>
      </c>
      <c r="K93" s="84" t="s">
        <v>16</v>
      </c>
    </row>
    <row r="94" spans="2:11" x14ac:dyDescent="0.4">
      <c r="B94" s="16" t="s">
        <v>8</v>
      </c>
      <c r="C94" s="7">
        <v>419</v>
      </c>
      <c r="D94" s="10">
        <v>444</v>
      </c>
      <c r="E94" s="11">
        <v>462</v>
      </c>
      <c r="F94" s="13">
        <v>352</v>
      </c>
      <c r="G94" s="10">
        <v>387</v>
      </c>
      <c r="H94" s="11">
        <v>426</v>
      </c>
      <c r="I94" s="10"/>
      <c r="J94" s="10"/>
      <c r="K94" s="11"/>
    </row>
    <row r="95" spans="2:11" x14ac:dyDescent="0.4">
      <c r="B95" s="17" t="s">
        <v>0</v>
      </c>
      <c r="C95" s="7">
        <v>297</v>
      </c>
      <c r="D95" s="10">
        <v>317</v>
      </c>
      <c r="E95" s="25">
        <v>339</v>
      </c>
      <c r="F95" s="23">
        <v>375</v>
      </c>
      <c r="G95" s="24">
        <v>425</v>
      </c>
      <c r="H95" s="25"/>
      <c r="I95" s="10"/>
      <c r="J95" s="10"/>
      <c r="K95" s="11"/>
    </row>
    <row r="97" spans="2:12" x14ac:dyDescent="0.4">
      <c r="B97" t="s">
        <v>75</v>
      </c>
      <c r="K97" s="2"/>
      <c r="L97" s="2"/>
    </row>
    <row r="98" spans="2:12" x14ac:dyDescent="0.4">
      <c r="B98" s="4"/>
      <c r="C98" s="6" t="s">
        <v>2</v>
      </c>
      <c r="D98" s="8" t="s">
        <v>3</v>
      </c>
      <c r="E98" s="9" t="s">
        <v>4</v>
      </c>
      <c r="F98" s="12" t="s">
        <v>5</v>
      </c>
      <c r="G98" s="8" t="s">
        <v>6</v>
      </c>
      <c r="H98" s="9" t="s">
        <v>7</v>
      </c>
      <c r="I98" s="6" t="s">
        <v>14</v>
      </c>
      <c r="J98" s="8" t="s">
        <v>15</v>
      </c>
      <c r="K98" s="84" t="s">
        <v>16</v>
      </c>
    </row>
    <row r="99" spans="2:12" x14ac:dyDescent="0.4">
      <c r="B99" s="18" t="s">
        <v>17</v>
      </c>
      <c r="C99" s="7">
        <v>52</v>
      </c>
      <c r="D99" s="10">
        <v>77</v>
      </c>
      <c r="E99" s="25">
        <v>60</v>
      </c>
      <c r="F99" s="23">
        <v>66</v>
      </c>
      <c r="G99" s="24">
        <v>64</v>
      </c>
      <c r="H99" s="25"/>
      <c r="I99" s="10"/>
      <c r="J99" s="10"/>
      <c r="K99" s="11"/>
    </row>
    <row r="100" spans="2:12" x14ac:dyDescent="0.4">
      <c r="B100" s="18" t="s">
        <v>76</v>
      </c>
      <c r="C100" s="19">
        <f>C95/C99</f>
        <v>5.7115384615384617</v>
      </c>
      <c r="D100" s="20">
        <f>D95/D99</f>
        <v>4.116883116883117</v>
      </c>
      <c r="E100" s="21">
        <f t="shared" ref="E100:K100" si="6">E95/E99</f>
        <v>5.65</v>
      </c>
      <c r="F100" s="22">
        <f t="shared" si="6"/>
        <v>5.6818181818181817</v>
      </c>
      <c r="G100" s="20">
        <f t="shared" si="6"/>
        <v>6.640625</v>
      </c>
      <c r="H100" s="21" t="e">
        <f t="shared" si="6"/>
        <v>#DIV/0!</v>
      </c>
      <c r="I100" s="20" t="e">
        <f t="shared" si="6"/>
        <v>#DIV/0!</v>
      </c>
      <c r="J100" s="20" t="e">
        <f t="shared" si="6"/>
        <v>#DIV/0!</v>
      </c>
      <c r="K100" s="21" t="e">
        <f t="shared" si="6"/>
        <v>#DIV/0!</v>
      </c>
    </row>
    <row r="101" spans="2:12" x14ac:dyDescent="0.4">
      <c r="B101" s="87"/>
      <c r="C101" s="88"/>
      <c r="D101" s="88"/>
      <c r="E101" s="88"/>
      <c r="F101" s="88"/>
      <c r="G101" s="88"/>
      <c r="H101" s="88"/>
      <c r="I101" s="88"/>
      <c r="J101" s="88"/>
      <c r="K101" s="88"/>
    </row>
    <row r="102" spans="2:12" x14ac:dyDescent="0.4">
      <c r="B102" s="135" t="s">
        <v>85</v>
      </c>
      <c r="C102" s="135"/>
      <c r="D102" s="2"/>
      <c r="E102" s="3" t="s">
        <v>10</v>
      </c>
      <c r="F102" s="1" t="s">
        <v>84</v>
      </c>
      <c r="G102" s="2"/>
      <c r="I102" s="2"/>
    </row>
    <row r="103" spans="2:12" ht="156" customHeight="1" x14ac:dyDescent="0.4">
      <c r="B103" s="2"/>
      <c r="C103" s="2"/>
      <c r="H103" s="85"/>
    </row>
    <row r="104" spans="2:12" x14ac:dyDescent="0.4">
      <c r="B104" s="14"/>
      <c r="C104" s="130" t="s">
        <v>11</v>
      </c>
      <c r="D104" s="131"/>
      <c r="E104" s="132"/>
      <c r="F104" s="131" t="s">
        <v>12</v>
      </c>
      <c r="G104" s="131"/>
      <c r="H104" s="131"/>
      <c r="I104" s="130" t="s">
        <v>13</v>
      </c>
      <c r="J104" s="131"/>
      <c r="K104" s="132"/>
    </row>
    <row r="105" spans="2:12" x14ac:dyDescent="0.4">
      <c r="B105" s="4"/>
      <c r="C105" s="6" t="s">
        <v>2</v>
      </c>
      <c r="D105" s="8" t="s">
        <v>3</v>
      </c>
      <c r="E105" s="9" t="s">
        <v>4</v>
      </c>
      <c r="F105" s="12" t="s">
        <v>5</v>
      </c>
      <c r="G105" s="8" t="s">
        <v>6</v>
      </c>
      <c r="H105" s="9" t="s">
        <v>7</v>
      </c>
      <c r="I105" s="6" t="s">
        <v>14</v>
      </c>
      <c r="J105" s="8" t="s">
        <v>15</v>
      </c>
      <c r="K105" s="84" t="s">
        <v>16</v>
      </c>
    </row>
    <row r="106" spans="2:12" x14ac:dyDescent="0.4">
      <c r="B106" s="16" t="s">
        <v>8</v>
      </c>
      <c r="C106" s="7">
        <v>36</v>
      </c>
      <c r="D106" s="10">
        <v>39</v>
      </c>
      <c r="E106" s="11">
        <v>42</v>
      </c>
      <c r="F106" s="13">
        <v>55</v>
      </c>
      <c r="G106" s="10">
        <v>55</v>
      </c>
      <c r="H106" s="11">
        <v>55</v>
      </c>
      <c r="I106" s="10"/>
      <c r="J106" s="10"/>
      <c r="K106" s="11"/>
    </row>
    <row r="107" spans="2:12" x14ac:dyDescent="0.4">
      <c r="B107" s="17" t="s">
        <v>0</v>
      </c>
      <c r="C107" s="7">
        <v>49</v>
      </c>
      <c r="D107" s="10">
        <v>55</v>
      </c>
      <c r="E107" s="25">
        <v>50</v>
      </c>
      <c r="F107" s="23">
        <v>47</v>
      </c>
      <c r="G107" s="24">
        <v>51</v>
      </c>
      <c r="H107" s="25"/>
      <c r="I107" s="10"/>
      <c r="J107" s="10"/>
      <c r="K107" s="11"/>
    </row>
    <row r="109" spans="2:12" x14ac:dyDescent="0.4">
      <c r="B109" t="s">
        <v>75</v>
      </c>
      <c r="K109" s="2"/>
      <c r="L109" s="2"/>
    </row>
    <row r="110" spans="2:12" x14ac:dyDescent="0.4">
      <c r="B110" s="4"/>
      <c r="C110" s="6" t="s">
        <v>2</v>
      </c>
      <c r="D110" s="8" t="s">
        <v>3</v>
      </c>
      <c r="E110" s="9" t="s">
        <v>4</v>
      </c>
      <c r="F110" s="12" t="s">
        <v>5</v>
      </c>
      <c r="G110" s="8" t="s">
        <v>6</v>
      </c>
      <c r="H110" s="9" t="s">
        <v>7</v>
      </c>
      <c r="I110" s="6" t="s">
        <v>14</v>
      </c>
      <c r="J110" s="8" t="s">
        <v>15</v>
      </c>
      <c r="K110" s="84" t="s">
        <v>16</v>
      </c>
    </row>
    <row r="111" spans="2:12" x14ac:dyDescent="0.4">
      <c r="B111" s="18" t="s">
        <v>17</v>
      </c>
      <c r="C111" s="7">
        <v>6</v>
      </c>
      <c r="D111" s="10">
        <v>9</v>
      </c>
      <c r="E111" s="25">
        <v>8</v>
      </c>
      <c r="F111" s="23">
        <v>9</v>
      </c>
      <c r="G111" s="24">
        <v>12</v>
      </c>
      <c r="H111" s="25"/>
      <c r="I111" s="10"/>
      <c r="J111" s="10"/>
      <c r="K111" s="11"/>
    </row>
    <row r="112" spans="2:12" x14ac:dyDescent="0.4">
      <c r="B112" s="18" t="s">
        <v>76</v>
      </c>
      <c r="C112" s="19">
        <f>C107/C111</f>
        <v>8.1666666666666661</v>
      </c>
      <c r="D112" s="20">
        <f>D107/D111</f>
        <v>6.1111111111111107</v>
      </c>
      <c r="E112" s="21">
        <f t="shared" ref="E112:K112" si="7">E107/E111</f>
        <v>6.25</v>
      </c>
      <c r="F112" s="22">
        <f t="shared" si="7"/>
        <v>5.2222222222222223</v>
      </c>
      <c r="G112" s="20">
        <f t="shared" si="7"/>
        <v>4.25</v>
      </c>
      <c r="H112" s="21" t="e">
        <f t="shared" si="7"/>
        <v>#DIV/0!</v>
      </c>
      <c r="I112" s="20" t="e">
        <f t="shared" si="7"/>
        <v>#DIV/0!</v>
      </c>
      <c r="J112" s="20" t="e">
        <f t="shared" si="7"/>
        <v>#DIV/0!</v>
      </c>
      <c r="K112" s="21" t="e">
        <f t="shared" si="7"/>
        <v>#DIV/0!</v>
      </c>
    </row>
  </sheetData>
  <customSheetViews>
    <customSheetView guid="{2C5B26C8-C508-4054-A52A-69405943EADD}" scale="85" showPageBreaks="1" showGridLines="0" printArea="1" view="pageBreakPreview">
      <selection activeCell="D9" sqref="D9"/>
      <rowBreaks count="4" manualBreakCount="4">
        <brk id="27" max="11" man="1"/>
        <brk id="51" max="11" man="1"/>
        <brk id="75" max="11" man="1"/>
        <brk id="89" max="11" man="1"/>
      </rowBreaks>
      <colBreaks count="1" manualBreakCount="1">
        <brk id="12" max="1048575" man="1"/>
      </colBreaks>
      <pageMargins left="0.70866141732283472" right="0.70866141732283472" top="0.74803149606299213" bottom="0.74803149606299213" header="0.31496062992125984" footer="0.31496062992125984"/>
      <pageSetup paperSize="9" scale="81" orientation="portrait" r:id="rId1"/>
    </customSheetView>
  </customSheetViews>
  <mergeCells count="41">
    <mergeCell ref="C30:E30"/>
    <mergeCell ref="F30:H30"/>
    <mergeCell ref="I30:K30"/>
    <mergeCell ref="B16:C16"/>
    <mergeCell ref="C18:E18"/>
    <mergeCell ref="F18:H18"/>
    <mergeCell ref="I18:K18"/>
    <mergeCell ref="B28:C28"/>
    <mergeCell ref="B4:C4"/>
    <mergeCell ref="B2:D2"/>
    <mergeCell ref="C6:E6"/>
    <mergeCell ref="F6:H6"/>
    <mergeCell ref="I6:K6"/>
    <mergeCell ref="B40:C40"/>
    <mergeCell ref="C42:E42"/>
    <mergeCell ref="F42:H42"/>
    <mergeCell ref="I42:K42"/>
    <mergeCell ref="B52:C52"/>
    <mergeCell ref="B76:C76"/>
    <mergeCell ref="C78:E78"/>
    <mergeCell ref="F78:H78"/>
    <mergeCell ref="I78:K78"/>
    <mergeCell ref="C54:E54"/>
    <mergeCell ref="F54:H54"/>
    <mergeCell ref="I54:K54"/>
    <mergeCell ref="B64:C64"/>
    <mergeCell ref="C66:E66"/>
    <mergeCell ref="F66:H66"/>
    <mergeCell ref="I66:K66"/>
    <mergeCell ref="B83:C83"/>
    <mergeCell ref="C85:E85"/>
    <mergeCell ref="F85:H85"/>
    <mergeCell ref="I85:K85"/>
    <mergeCell ref="B90:C90"/>
    <mergeCell ref="C92:E92"/>
    <mergeCell ref="F92:H92"/>
    <mergeCell ref="I92:K92"/>
    <mergeCell ref="B102:C102"/>
    <mergeCell ref="C104:E104"/>
    <mergeCell ref="F104:H104"/>
    <mergeCell ref="I104:K104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r:id="rId2"/>
  <headerFooter>
    <oddHeader>&amp;R参考資料４</oddHeader>
  </headerFooter>
  <rowBreaks count="4" manualBreakCount="4">
    <brk id="27" max="11" man="1"/>
    <brk id="51" max="11" man="1"/>
    <brk id="75" max="11" man="1"/>
    <brk id="89" max="11" man="1"/>
  </rowBreaks>
  <colBreaks count="1" manualBreakCount="1">
    <brk id="12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showGridLines="0" view="pageBreakPreview" zoomScale="85" zoomScaleNormal="100" zoomScaleSheetLayoutView="85" workbookViewId="0">
      <selection activeCell="N10" sqref="N10"/>
    </sheetView>
  </sheetViews>
  <sheetFormatPr defaultRowHeight="16.5" x14ac:dyDescent="0.4"/>
  <cols>
    <col min="1" max="1" width="5.625" customWidth="1"/>
    <col min="12" max="12" width="1.625" customWidth="1"/>
  </cols>
  <sheetData>
    <row r="2" spans="2:11" ht="19.5" x14ac:dyDescent="0.4">
      <c r="B2" s="136" t="s">
        <v>21</v>
      </c>
      <c r="C2" s="136"/>
      <c r="D2" s="136"/>
      <c r="E2" s="2"/>
      <c r="F2" s="2"/>
      <c r="G2" s="2"/>
    </row>
    <row r="4" spans="2:11" x14ac:dyDescent="0.4">
      <c r="B4" s="135" t="s">
        <v>22</v>
      </c>
      <c r="C4" s="135"/>
      <c r="D4" s="2"/>
      <c r="E4" s="3" t="s">
        <v>10</v>
      </c>
      <c r="F4" s="1" t="s">
        <v>23</v>
      </c>
      <c r="G4" s="2"/>
      <c r="I4" s="2"/>
    </row>
    <row r="5" spans="2:11" ht="156" customHeight="1" x14ac:dyDescent="0.4">
      <c r="B5" s="2"/>
      <c r="C5" s="2"/>
    </row>
    <row r="6" spans="2:11" x14ac:dyDescent="0.4">
      <c r="B6" s="14"/>
      <c r="C6" s="130" t="s">
        <v>11</v>
      </c>
      <c r="D6" s="131"/>
      <c r="E6" s="132"/>
      <c r="F6" s="131" t="s">
        <v>12</v>
      </c>
      <c r="G6" s="131"/>
      <c r="H6" s="131"/>
      <c r="I6" s="130" t="s">
        <v>13</v>
      </c>
      <c r="J6" s="131"/>
      <c r="K6" s="132"/>
    </row>
    <row r="7" spans="2:11" x14ac:dyDescent="0.4">
      <c r="B7" s="4"/>
      <c r="C7" s="6" t="s">
        <v>2</v>
      </c>
      <c r="D7" s="8" t="s">
        <v>3</v>
      </c>
      <c r="E7" s="9" t="s">
        <v>4</v>
      </c>
      <c r="F7" s="12" t="s">
        <v>5</v>
      </c>
      <c r="G7" s="8" t="s">
        <v>6</v>
      </c>
      <c r="H7" s="9" t="s">
        <v>7</v>
      </c>
      <c r="I7" s="6" t="s">
        <v>14</v>
      </c>
      <c r="J7" s="8" t="s">
        <v>15</v>
      </c>
      <c r="K7" s="15" t="s">
        <v>16</v>
      </c>
    </row>
    <row r="8" spans="2:11" x14ac:dyDescent="0.4">
      <c r="B8" s="16" t="s">
        <v>8</v>
      </c>
      <c r="C8" s="121"/>
      <c r="D8" s="122"/>
      <c r="E8" s="123"/>
      <c r="F8" s="13">
        <v>1</v>
      </c>
      <c r="G8" s="10">
        <v>2</v>
      </c>
      <c r="H8" s="11">
        <v>2</v>
      </c>
      <c r="I8" s="10"/>
      <c r="J8" s="10"/>
      <c r="K8" s="11"/>
    </row>
    <row r="9" spans="2:11" x14ac:dyDescent="0.4">
      <c r="B9" s="17" t="s">
        <v>0</v>
      </c>
      <c r="C9" s="121"/>
      <c r="D9" s="122"/>
      <c r="E9" s="123"/>
      <c r="F9" s="23">
        <v>0</v>
      </c>
      <c r="G9" s="24">
        <v>1</v>
      </c>
      <c r="H9" s="25"/>
      <c r="I9" s="10"/>
      <c r="J9" s="10"/>
      <c r="K9" s="11"/>
    </row>
    <row r="10" spans="2:11" x14ac:dyDescent="0.4">
      <c r="J10" s="42"/>
      <c r="K10" s="42"/>
    </row>
    <row r="11" spans="2:11" x14ac:dyDescent="0.4">
      <c r="B11" s="137" t="s">
        <v>87</v>
      </c>
      <c r="C11" s="137"/>
      <c r="D11" s="2"/>
      <c r="E11" s="3" t="s">
        <v>10</v>
      </c>
      <c r="F11" s="1" t="s">
        <v>23</v>
      </c>
      <c r="G11" s="2"/>
      <c r="I11" s="2"/>
    </row>
    <row r="12" spans="2:11" ht="156" customHeight="1" x14ac:dyDescent="0.4">
      <c r="B12" s="2"/>
      <c r="C12" s="2"/>
    </row>
    <row r="13" spans="2:11" x14ac:dyDescent="0.4">
      <c r="B13" s="14"/>
      <c r="C13" s="130" t="s">
        <v>11</v>
      </c>
      <c r="D13" s="131"/>
      <c r="E13" s="132"/>
      <c r="F13" s="131" t="s">
        <v>12</v>
      </c>
      <c r="G13" s="131"/>
      <c r="H13" s="131"/>
      <c r="I13" s="130" t="s">
        <v>13</v>
      </c>
      <c r="J13" s="131"/>
      <c r="K13" s="132"/>
    </row>
    <row r="14" spans="2:11" x14ac:dyDescent="0.4">
      <c r="B14" s="4"/>
      <c r="C14" s="6" t="s">
        <v>2</v>
      </c>
      <c r="D14" s="8" t="s">
        <v>3</v>
      </c>
      <c r="E14" s="9" t="s">
        <v>4</v>
      </c>
      <c r="F14" s="12" t="s">
        <v>5</v>
      </c>
      <c r="G14" s="8" t="s">
        <v>6</v>
      </c>
      <c r="H14" s="9" t="s">
        <v>7</v>
      </c>
      <c r="I14" s="6" t="s">
        <v>14</v>
      </c>
      <c r="J14" s="8" t="s">
        <v>15</v>
      </c>
      <c r="K14" s="84" t="s">
        <v>16</v>
      </c>
    </row>
    <row r="15" spans="2:11" x14ac:dyDescent="0.4">
      <c r="B15" s="16" t="s">
        <v>8</v>
      </c>
      <c r="C15" s="7">
        <v>146</v>
      </c>
      <c r="D15" s="10">
        <v>156</v>
      </c>
      <c r="E15" s="11">
        <v>165</v>
      </c>
      <c r="F15" s="13">
        <v>176</v>
      </c>
      <c r="G15" s="10">
        <v>190</v>
      </c>
      <c r="H15" s="11">
        <v>205</v>
      </c>
      <c r="I15" s="10"/>
      <c r="J15" s="10"/>
      <c r="K15" s="11"/>
    </row>
    <row r="16" spans="2:11" x14ac:dyDescent="0.4">
      <c r="B16" s="17" t="s">
        <v>0</v>
      </c>
      <c r="C16" s="7">
        <v>145</v>
      </c>
      <c r="D16" s="10">
        <v>155</v>
      </c>
      <c r="E16" s="25">
        <v>161</v>
      </c>
      <c r="F16" s="23">
        <v>168</v>
      </c>
      <c r="G16" s="24">
        <v>189</v>
      </c>
      <c r="H16" s="25"/>
      <c r="I16" s="10"/>
      <c r="J16" s="10"/>
      <c r="K16" s="11"/>
    </row>
    <row r="17" spans="2:11" x14ac:dyDescent="0.4">
      <c r="J17" s="42"/>
      <c r="K17" s="42"/>
    </row>
    <row r="18" spans="2:11" x14ac:dyDescent="0.4">
      <c r="B18" s="137" t="s">
        <v>88</v>
      </c>
      <c r="C18" s="137"/>
      <c r="D18" s="2"/>
      <c r="E18" s="3" t="s">
        <v>10</v>
      </c>
      <c r="F18" s="1" t="s">
        <v>23</v>
      </c>
      <c r="G18" s="2"/>
      <c r="I18" s="2"/>
    </row>
    <row r="19" spans="2:11" ht="156" customHeight="1" x14ac:dyDescent="0.4">
      <c r="B19" s="2"/>
      <c r="C19" s="2"/>
    </row>
    <row r="20" spans="2:11" x14ac:dyDescent="0.4">
      <c r="B20" s="14"/>
      <c r="C20" s="130" t="s">
        <v>11</v>
      </c>
      <c r="D20" s="131"/>
      <c r="E20" s="132"/>
      <c r="F20" s="131" t="s">
        <v>12</v>
      </c>
      <c r="G20" s="131"/>
      <c r="H20" s="131"/>
      <c r="I20" s="130" t="s">
        <v>13</v>
      </c>
      <c r="J20" s="131"/>
      <c r="K20" s="132"/>
    </row>
    <row r="21" spans="2:11" x14ac:dyDescent="0.4">
      <c r="B21" s="4"/>
      <c r="C21" s="6" t="s">
        <v>2</v>
      </c>
      <c r="D21" s="8" t="s">
        <v>3</v>
      </c>
      <c r="E21" s="9" t="s">
        <v>4</v>
      </c>
      <c r="F21" s="12" t="s">
        <v>5</v>
      </c>
      <c r="G21" s="8" t="s">
        <v>6</v>
      </c>
      <c r="H21" s="9" t="s">
        <v>7</v>
      </c>
      <c r="I21" s="6" t="s">
        <v>14</v>
      </c>
      <c r="J21" s="8" t="s">
        <v>15</v>
      </c>
      <c r="K21" s="84" t="s">
        <v>16</v>
      </c>
    </row>
    <row r="22" spans="2:11" x14ac:dyDescent="0.4">
      <c r="B22" s="16" t="s">
        <v>8</v>
      </c>
      <c r="C22" s="7">
        <v>138</v>
      </c>
      <c r="D22" s="10">
        <v>138</v>
      </c>
      <c r="E22" s="11">
        <v>138</v>
      </c>
      <c r="F22" s="13">
        <v>149</v>
      </c>
      <c r="G22" s="10">
        <v>151</v>
      </c>
      <c r="H22" s="11">
        <v>154</v>
      </c>
      <c r="I22" s="10"/>
      <c r="J22" s="10"/>
      <c r="K22" s="11"/>
    </row>
    <row r="23" spans="2:11" x14ac:dyDescent="0.4">
      <c r="B23" s="17" t="s">
        <v>0</v>
      </c>
      <c r="C23" s="7">
        <v>139</v>
      </c>
      <c r="D23" s="10">
        <v>147</v>
      </c>
      <c r="E23" s="25">
        <v>142</v>
      </c>
      <c r="F23" s="23">
        <v>141</v>
      </c>
      <c r="G23" s="24">
        <v>135</v>
      </c>
      <c r="H23" s="25"/>
      <c r="I23" s="10"/>
      <c r="J23" s="10"/>
      <c r="K23" s="11"/>
    </row>
  </sheetData>
  <customSheetViews>
    <customSheetView guid="{2C5B26C8-C508-4054-A52A-69405943EADD}" scale="85" showPageBreaks="1" showGridLines="0" printArea="1" view="pageBreakPreview">
      <selection activeCell="G24" sqref="G24"/>
      <colBreaks count="1" manualBreakCount="1">
        <brk id="12" max="1048575" man="1"/>
      </colBreaks>
      <pageMargins left="0.70866141732283472" right="0.70866141732283472" top="0.74803149606299213" bottom="0.74803149606299213" header="0.31496062992125984" footer="0.31496062992125984"/>
      <pageSetup paperSize="9" scale="81" orientation="portrait" r:id="rId1"/>
    </customSheetView>
  </customSheetViews>
  <mergeCells count="13">
    <mergeCell ref="B2:D2"/>
    <mergeCell ref="B4:C4"/>
    <mergeCell ref="C6:E6"/>
    <mergeCell ref="F6:H6"/>
    <mergeCell ref="I6:K6"/>
    <mergeCell ref="C20:E20"/>
    <mergeCell ref="F20:H20"/>
    <mergeCell ref="I20:K20"/>
    <mergeCell ref="B11:C11"/>
    <mergeCell ref="C13:E13"/>
    <mergeCell ref="F13:H13"/>
    <mergeCell ref="I13:K13"/>
    <mergeCell ref="B18:C18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r:id="rId2"/>
  <headerFooter>
    <oddHeader>&amp;R参考資料４</oddHeader>
  </headerFooter>
  <colBreaks count="1" manualBreakCount="1">
    <brk id="12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showGridLines="0" view="pageBreakPreview" zoomScale="85" zoomScaleNormal="70" zoomScaleSheetLayoutView="85" workbookViewId="0">
      <selection activeCell="P12" sqref="P12"/>
    </sheetView>
  </sheetViews>
  <sheetFormatPr defaultRowHeight="16.5" x14ac:dyDescent="0.4"/>
  <cols>
    <col min="1" max="1" width="5.625" customWidth="1"/>
    <col min="12" max="12" width="1.625" customWidth="1"/>
  </cols>
  <sheetData>
    <row r="2" spans="2:11" ht="19.5" x14ac:dyDescent="0.4">
      <c r="B2" s="136" t="s">
        <v>24</v>
      </c>
      <c r="C2" s="136"/>
      <c r="D2" s="136"/>
      <c r="E2" s="2" t="s">
        <v>28</v>
      </c>
      <c r="F2" s="2"/>
      <c r="G2" s="2"/>
    </row>
    <row r="4" spans="2:11" x14ac:dyDescent="0.4">
      <c r="B4" s="135" t="s">
        <v>25</v>
      </c>
      <c r="C4" s="135"/>
      <c r="D4" s="2"/>
      <c r="E4" s="3" t="s">
        <v>10</v>
      </c>
      <c r="F4" s="1" t="s">
        <v>23</v>
      </c>
      <c r="G4" s="2"/>
      <c r="I4" s="2"/>
    </row>
    <row r="5" spans="2:11" ht="156" customHeight="1" x14ac:dyDescent="0.4">
      <c r="B5" s="2"/>
      <c r="C5" s="2"/>
    </row>
    <row r="6" spans="2:11" x14ac:dyDescent="0.4">
      <c r="B6" s="14"/>
      <c r="C6" s="130" t="s">
        <v>11</v>
      </c>
      <c r="D6" s="131"/>
      <c r="E6" s="132"/>
      <c r="F6" s="131" t="s">
        <v>12</v>
      </c>
      <c r="G6" s="131"/>
      <c r="H6" s="131"/>
      <c r="I6" s="130" t="s">
        <v>13</v>
      </c>
      <c r="J6" s="131"/>
      <c r="K6" s="132"/>
    </row>
    <row r="7" spans="2:11" x14ac:dyDescent="0.4">
      <c r="B7" s="4"/>
      <c r="C7" s="6" t="s">
        <v>2</v>
      </c>
      <c r="D7" s="8" t="s">
        <v>3</v>
      </c>
      <c r="E7" s="9" t="s">
        <v>4</v>
      </c>
      <c r="F7" s="12" t="s">
        <v>5</v>
      </c>
      <c r="G7" s="8" t="s">
        <v>6</v>
      </c>
      <c r="H7" s="9" t="s">
        <v>7</v>
      </c>
      <c r="I7" s="6" t="s">
        <v>14</v>
      </c>
      <c r="J7" s="8" t="s">
        <v>15</v>
      </c>
      <c r="K7" s="15" t="s">
        <v>16</v>
      </c>
    </row>
    <row r="8" spans="2:11" x14ac:dyDescent="0.4">
      <c r="B8" s="16" t="s">
        <v>8</v>
      </c>
      <c r="C8" s="7">
        <v>133</v>
      </c>
      <c r="D8" s="10">
        <v>137</v>
      </c>
      <c r="E8" s="11">
        <v>143</v>
      </c>
      <c r="F8" s="13">
        <v>139</v>
      </c>
      <c r="G8" s="10">
        <v>162</v>
      </c>
      <c r="H8" s="11">
        <v>186</v>
      </c>
      <c r="I8" s="10"/>
      <c r="J8" s="10"/>
      <c r="K8" s="11"/>
    </row>
    <row r="9" spans="2:11" x14ac:dyDescent="0.4">
      <c r="B9" s="17" t="s">
        <v>0</v>
      </c>
      <c r="C9" s="7">
        <v>84</v>
      </c>
      <c r="D9" s="10">
        <v>152</v>
      </c>
      <c r="E9" s="25">
        <v>158</v>
      </c>
      <c r="F9" s="23">
        <v>211</v>
      </c>
      <c r="G9" s="24">
        <v>224</v>
      </c>
      <c r="H9" s="25"/>
      <c r="I9" s="10"/>
      <c r="J9" s="10"/>
      <c r="K9" s="11"/>
    </row>
    <row r="11" spans="2:11" x14ac:dyDescent="0.4">
      <c r="B11" s="135" t="s">
        <v>110</v>
      </c>
      <c r="C11" s="135"/>
      <c r="D11" s="2"/>
      <c r="E11" s="3" t="s">
        <v>10</v>
      </c>
      <c r="F11" s="1" t="s">
        <v>23</v>
      </c>
      <c r="G11" s="2"/>
      <c r="I11" s="2"/>
    </row>
    <row r="12" spans="2:11" ht="156" customHeight="1" x14ac:dyDescent="0.4">
      <c r="B12" s="2"/>
      <c r="C12" s="2"/>
    </row>
    <row r="13" spans="2:11" x14ac:dyDescent="0.4">
      <c r="B13" s="14"/>
      <c r="C13" s="130" t="s">
        <v>11</v>
      </c>
      <c r="D13" s="131"/>
      <c r="E13" s="132"/>
      <c r="F13" s="131" t="s">
        <v>12</v>
      </c>
      <c r="G13" s="131"/>
      <c r="H13" s="131"/>
      <c r="I13" s="130" t="s">
        <v>13</v>
      </c>
      <c r="J13" s="131"/>
      <c r="K13" s="132"/>
    </row>
    <row r="14" spans="2:11" x14ac:dyDescent="0.4">
      <c r="B14" s="4"/>
      <c r="C14" s="6" t="s">
        <v>2</v>
      </c>
      <c r="D14" s="8" t="s">
        <v>3</v>
      </c>
      <c r="E14" s="9" t="s">
        <v>4</v>
      </c>
      <c r="F14" s="12" t="s">
        <v>5</v>
      </c>
      <c r="G14" s="8" t="s">
        <v>6</v>
      </c>
      <c r="H14" s="9" t="s">
        <v>7</v>
      </c>
      <c r="I14" s="6" t="s">
        <v>14</v>
      </c>
      <c r="J14" s="8" t="s">
        <v>15</v>
      </c>
      <c r="K14" s="84" t="s">
        <v>16</v>
      </c>
    </row>
    <row r="15" spans="2:11" x14ac:dyDescent="0.4">
      <c r="B15" s="16" t="s">
        <v>8</v>
      </c>
      <c r="C15" s="7">
        <v>2</v>
      </c>
      <c r="D15" s="10">
        <v>2</v>
      </c>
      <c r="E15" s="11">
        <v>2</v>
      </c>
      <c r="F15" s="13">
        <v>2</v>
      </c>
      <c r="G15" s="10">
        <v>2</v>
      </c>
      <c r="H15" s="11">
        <v>2</v>
      </c>
      <c r="I15" s="10"/>
      <c r="J15" s="10"/>
      <c r="K15" s="11"/>
    </row>
    <row r="16" spans="2:11" x14ac:dyDescent="0.4">
      <c r="B16" s="17" t="s">
        <v>0</v>
      </c>
      <c r="C16" s="7">
        <v>0</v>
      </c>
      <c r="D16" s="10">
        <v>0</v>
      </c>
      <c r="E16" s="11">
        <v>1</v>
      </c>
      <c r="F16" s="23">
        <v>1</v>
      </c>
      <c r="G16" s="24">
        <v>1</v>
      </c>
      <c r="H16" s="25"/>
      <c r="I16" s="10"/>
      <c r="J16" s="10"/>
      <c r="K16" s="11"/>
    </row>
    <row r="18" spans="2:11" x14ac:dyDescent="0.4">
      <c r="B18" s="135" t="s">
        <v>111</v>
      </c>
      <c r="C18" s="135"/>
      <c r="D18" s="2"/>
      <c r="E18" s="3" t="s">
        <v>10</v>
      </c>
      <c r="F18" s="1" t="s">
        <v>23</v>
      </c>
      <c r="G18" s="2"/>
      <c r="I18" s="2"/>
    </row>
    <row r="19" spans="2:11" ht="156" customHeight="1" x14ac:dyDescent="0.4">
      <c r="B19" s="2"/>
      <c r="C19" s="2"/>
    </row>
    <row r="20" spans="2:11" x14ac:dyDescent="0.4">
      <c r="B20" s="14"/>
      <c r="C20" s="130" t="s">
        <v>11</v>
      </c>
      <c r="D20" s="131"/>
      <c r="E20" s="132"/>
      <c r="F20" s="131" t="s">
        <v>12</v>
      </c>
      <c r="G20" s="131"/>
      <c r="H20" s="131"/>
      <c r="I20" s="130" t="s">
        <v>13</v>
      </c>
      <c r="J20" s="131"/>
      <c r="K20" s="132"/>
    </row>
    <row r="21" spans="2:11" x14ac:dyDescent="0.4">
      <c r="B21" s="4"/>
      <c r="C21" s="6" t="s">
        <v>2</v>
      </c>
      <c r="D21" s="8" t="s">
        <v>3</v>
      </c>
      <c r="E21" s="9" t="s">
        <v>4</v>
      </c>
      <c r="F21" s="12" t="s">
        <v>5</v>
      </c>
      <c r="G21" s="8" t="s">
        <v>6</v>
      </c>
      <c r="H21" s="9" t="s">
        <v>7</v>
      </c>
      <c r="I21" s="6" t="s">
        <v>14</v>
      </c>
      <c r="J21" s="8" t="s">
        <v>15</v>
      </c>
      <c r="K21" s="90" t="s">
        <v>16</v>
      </c>
    </row>
    <row r="22" spans="2:11" x14ac:dyDescent="0.4">
      <c r="B22" s="16" t="s">
        <v>8</v>
      </c>
      <c r="C22" s="7">
        <v>1</v>
      </c>
      <c r="D22" s="10">
        <v>1</v>
      </c>
      <c r="E22" s="11">
        <v>2</v>
      </c>
      <c r="F22" s="13">
        <v>2</v>
      </c>
      <c r="G22" s="10">
        <v>2</v>
      </c>
      <c r="H22" s="11">
        <v>2</v>
      </c>
      <c r="I22" s="10"/>
      <c r="J22" s="10"/>
      <c r="K22" s="11"/>
    </row>
    <row r="23" spans="2:11" x14ac:dyDescent="0.4">
      <c r="B23" s="17" t="s">
        <v>0</v>
      </c>
      <c r="C23" s="7">
        <v>0</v>
      </c>
      <c r="D23" s="10">
        <v>0</v>
      </c>
      <c r="E23" s="11">
        <v>0</v>
      </c>
      <c r="F23" s="23">
        <v>0</v>
      </c>
      <c r="G23" s="24">
        <v>0</v>
      </c>
      <c r="H23" s="25"/>
      <c r="I23" s="10"/>
      <c r="J23" s="10"/>
      <c r="K23" s="11"/>
    </row>
    <row r="25" spans="2:11" x14ac:dyDescent="0.4">
      <c r="B25" s="135" t="s">
        <v>89</v>
      </c>
      <c r="C25" s="135"/>
      <c r="D25" s="2"/>
      <c r="E25" s="3" t="s">
        <v>10</v>
      </c>
      <c r="F25" s="1" t="s">
        <v>23</v>
      </c>
      <c r="G25" s="2"/>
      <c r="I25" s="2"/>
    </row>
    <row r="26" spans="2:11" ht="156" customHeight="1" x14ac:dyDescent="0.4">
      <c r="B26" s="2"/>
      <c r="C26" s="2"/>
    </row>
    <row r="27" spans="2:11" x14ac:dyDescent="0.4">
      <c r="B27" s="14"/>
      <c r="C27" s="130" t="s">
        <v>11</v>
      </c>
      <c r="D27" s="131"/>
      <c r="E27" s="132"/>
      <c r="F27" s="131" t="s">
        <v>12</v>
      </c>
      <c r="G27" s="131"/>
      <c r="H27" s="131"/>
      <c r="I27" s="130" t="s">
        <v>13</v>
      </c>
      <c r="J27" s="131"/>
      <c r="K27" s="132"/>
    </row>
    <row r="28" spans="2:11" x14ac:dyDescent="0.4">
      <c r="B28" s="4"/>
      <c r="C28" s="6" t="s">
        <v>2</v>
      </c>
      <c r="D28" s="8" t="s">
        <v>3</v>
      </c>
      <c r="E28" s="9" t="s">
        <v>4</v>
      </c>
      <c r="F28" s="12" t="s">
        <v>5</v>
      </c>
      <c r="G28" s="8" t="s">
        <v>6</v>
      </c>
      <c r="H28" s="9" t="s">
        <v>7</v>
      </c>
      <c r="I28" s="6" t="s">
        <v>14</v>
      </c>
      <c r="J28" s="8" t="s">
        <v>15</v>
      </c>
      <c r="K28" s="84" t="s">
        <v>16</v>
      </c>
    </row>
    <row r="29" spans="2:11" x14ac:dyDescent="0.4">
      <c r="B29" s="16" t="s">
        <v>8</v>
      </c>
      <c r="C29" s="7">
        <v>47</v>
      </c>
      <c r="D29" s="10">
        <v>51</v>
      </c>
      <c r="E29" s="11">
        <v>56</v>
      </c>
      <c r="F29" s="13">
        <v>76</v>
      </c>
      <c r="G29" s="10">
        <v>91</v>
      </c>
      <c r="H29" s="11">
        <v>106</v>
      </c>
      <c r="I29" s="10"/>
      <c r="J29" s="10"/>
      <c r="K29" s="11"/>
    </row>
    <row r="30" spans="2:11" x14ac:dyDescent="0.4">
      <c r="B30" s="17" t="s">
        <v>0</v>
      </c>
      <c r="C30" s="7">
        <v>33</v>
      </c>
      <c r="D30" s="10">
        <v>45</v>
      </c>
      <c r="E30" s="25">
        <v>19</v>
      </c>
      <c r="F30" s="23">
        <v>26</v>
      </c>
      <c r="G30" s="24">
        <v>39</v>
      </c>
      <c r="H30" s="25"/>
      <c r="I30" s="10"/>
      <c r="J30" s="10"/>
      <c r="K30" s="11"/>
    </row>
  </sheetData>
  <customSheetViews>
    <customSheetView guid="{2C5B26C8-C508-4054-A52A-69405943EADD}" scale="85" showPageBreaks="1" showGridLines="0" printArea="1" view="pageBreakPreview">
      <selection activeCell="O26" sqref="O26"/>
      <rowBreaks count="1" manualBreakCount="1">
        <brk id="24" max="11" man="1"/>
      </rowBreaks>
      <colBreaks count="1" manualBreakCount="1">
        <brk id="12" max="1048575" man="1"/>
      </colBreaks>
      <pageMargins left="0.7" right="0.7" top="0.75" bottom="0.75" header="0.3" footer="0.3"/>
      <pageSetup paperSize="9" scale="81" orientation="portrait" r:id="rId1"/>
    </customSheetView>
  </customSheetViews>
  <mergeCells count="17">
    <mergeCell ref="B2:D2"/>
    <mergeCell ref="B4:C4"/>
    <mergeCell ref="C6:E6"/>
    <mergeCell ref="F6:H6"/>
    <mergeCell ref="I6:K6"/>
    <mergeCell ref="C27:E27"/>
    <mergeCell ref="F27:H27"/>
    <mergeCell ref="I27:K27"/>
    <mergeCell ref="B11:C11"/>
    <mergeCell ref="C13:E13"/>
    <mergeCell ref="F13:H13"/>
    <mergeCell ref="I13:K13"/>
    <mergeCell ref="B25:C25"/>
    <mergeCell ref="B18:C18"/>
    <mergeCell ref="C20:E20"/>
    <mergeCell ref="F20:H20"/>
    <mergeCell ref="I20:K20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r:id="rId2"/>
  <headerFooter>
    <oddHeader>&amp;R参考資料４</oddHeader>
  </headerFooter>
  <rowBreaks count="1" manualBreakCount="1">
    <brk id="24" max="11" man="1"/>
  </rowBreaks>
  <colBreaks count="1" manualBreakCount="1">
    <brk id="12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2"/>
  <sheetViews>
    <sheetView showGridLines="0" view="pageBreakPreview" zoomScale="85" zoomScaleNormal="100" zoomScaleSheetLayoutView="85" workbookViewId="0">
      <selection activeCell="Q29" sqref="Q29"/>
    </sheetView>
  </sheetViews>
  <sheetFormatPr defaultRowHeight="16.5" x14ac:dyDescent="0.4"/>
  <cols>
    <col min="1" max="1" width="5.625" customWidth="1"/>
    <col min="12" max="12" width="1.625" customWidth="1"/>
  </cols>
  <sheetData>
    <row r="2" spans="2:12" ht="19.5" x14ac:dyDescent="0.4">
      <c r="B2" s="136" t="s">
        <v>26</v>
      </c>
      <c r="C2" s="136"/>
      <c r="D2" s="136"/>
      <c r="E2" s="2"/>
      <c r="F2" s="2"/>
      <c r="G2" s="2"/>
    </row>
    <row r="4" spans="2:12" x14ac:dyDescent="0.4">
      <c r="B4" s="135" t="s">
        <v>27</v>
      </c>
      <c r="C4" s="135"/>
      <c r="D4" s="2"/>
      <c r="E4" s="3" t="s">
        <v>10</v>
      </c>
      <c r="F4" s="1" t="s">
        <v>84</v>
      </c>
      <c r="G4" s="2"/>
      <c r="I4" s="2"/>
    </row>
    <row r="5" spans="2:12" ht="156" customHeight="1" x14ac:dyDescent="0.4">
      <c r="B5" s="2"/>
      <c r="C5" s="2"/>
    </row>
    <row r="6" spans="2:12" x14ac:dyDescent="0.4">
      <c r="B6" s="14"/>
      <c r="C6" s="130" t="s">
        <v>11</v>
      </c>
      <c r="D6" s="131"/>
      <c r="E6" s="132"/>
      <c r="F6" s="131" t="s">
        <v>12</v>
      </c>
      <c r="G6" s="131"/>
      <c r="H6" s="131"/>
      <c r="I6" s="130" t="s">
        <v>13</v>
      </c>
      <c r="J6" s="131"/>
      <c r="K6" s="132"/>
    </row>
    <row r="7" spans="2:12" x14ac:dyDescent="0.4">
      <c r="B7" s="4"/>
      <c r="C7" s="6" t="s">
        <v>2</v>
      </c>
      <c r="D7" s="8" t="s">
        <v>3</v>
      </c>
      <c r="E7" s="9" t="s">
        <v>4</v>
      </c>
      <c r="F7" s="12" t="s">
        <v>5</v>
      </c>
      <c r="G7" s="8" t="s">
        <v>6</v>
      </c>
      <c r="H7" s="9" t="s">
        <v>7</v>
      </c>
      <c r="I7" s="6" t="s">
        <v>14</v>
      </c>
      <c r="J7" s="8" t="s">
        <v>15</v>
      </c>
      <c r="K7" s="15" t="s">
        <v>16</v>
      </c>
    </row>
    <row r="8" spans="2:12" x14ac:dyDescent="0.4">
      <c r="B8" s="16" t="s">
        <v>8</v>
      </c>
      <c r="C8" s="7">
        <v>798</v>
      </c>
      <c r="D8" s="10">
        <v>847</v>
      </c>
      <c r="E8" s="11">
        <v>903</v>
      </c>
      <c r="F8" s="13">
        <v>752</v>
      </c>
      <c r="G8" s="10">
        <v>753</v>
      </c>
      <c r="H8" s="11">
        <v>754</v>
      </c>
      <c r="I8" s="10"/>
      <c r="J8" s="10"/>
      <c r="K8" s="11"/>
    </row>
    <row r="9" spans="2:12" x14ac:dyDescent="0.4">
      <c r="B9" s="17" t="s">
        <v>0</v>
      </c>
      <c r="C9" s="7">
        <v>767</v>
      </c>
      <c r="D9" s="10">
        <v>757</v>
      </c>
      <c r="E9" s="25">
        <v>820</v>
      </c>
      <c r="F9" s="23">
        <v>823</v>
      </c>
      <c r="G9" s="24">
        <v>931</v>
      </c>
      <c r="H9" s="25"/>
      <c r="I9" s="10"/>
      <c r="J9" s="10"/>
      <c r="K9" s="11"/>
    </row>
    <row r="11" spans="2:12" x14ac:dyDescent="0.4">
      <c r="B11" t="s">
        <v>19</v>
      </c>
      <c r="K11" s="2"/>
      <c r="L11" s="2"/>
    </row>
    <row r="12" spans="2:12" x14ac:dyDescent="0.4">
      <c r="B12" s="4"/>
      <c r="C12" s="6" t="s">
        <v>2</v>
      </c>
      <c r="D12" s="8" t="s">
        <v>3</v>
      </c>
      <c r="E12" s="9" t="s">
        <v>4</v>
      </c>
      <c r="F12" s="12" t="s">
        <v>5</v>
      </c>
      <c r="G12" s="8" t="s">
        <v>6</v>
      </c>
      <c r="H12" s="9" t="s">
        <v>7</v>
      </c>
      <c r="I12" s="6" t="s">
        <v>14</v>
      </c>
      <c r="J12" s="8" t="s">
        <v>15</v>
      </c>
      <c r="K12" s="15" t="s">
        <v>16</v>
      </c>
    </row>
    <row r="13" spans="2:12" x14ac:dyDescent="0.4">
      <c r="B13" s="18" t="s">
        <v>17</v>
      </c>
      <c r="C13" s="7">
        <v>141</v>
      </c>
      <c r="D13" s="10">
        <v>150</v>
      </c>
      <c r="E13" s="25">
        <v>134</v>
      </c>
      <c r="F13" s="23">
        <v>119</v>
      </c>
      <c r="G13" s="24">
        <v>184</v>
      </c>
      <c r="H13" s="25"/>
      <c r="I13" s="10"/>
      <c r="J13" s="10"/>
      <c r="K13" s="11"/>
    </row>
    <row r="14" spans="2:12" x14ac:dyDescent="0.4">
      <c r="B14" s="18" t="s">
        <v>18</v>
      </c>
      <c r="C14" s="19">
        <f>C9/C13</f>
        <v>5.4397163120567376</v>
      </c>
      <c r="D14" s="20">
        <f t="shared" ref="D14:K14" si="0">D9/D13</f>
        <v>5.0466666666666669</v>
      </c>
      <c r="E14" s="21">
        <f t="shared" si="0"/>
        <v>6.1194029850746272</v>
      </c>
      <c r="F14" s="22">
        <f t="shared" si="0"/>
        <v>6.9159663865546221</v>
      </c>
      <c r="G14" s="20">
        <f t="shared" si="0"/>
        <v>5.0597826086956523</v>
      </c>
      <c r="H14" s="21" t="e">
        <f t="shared" si="0"/>
        <v>#DIV/0!</v>
      </c>
      <c r="I14" s="20" t="e">
        <f t="shared" si="0"/>
        <v>#DIV/0!</v>
      </c>
      <c r="J14" s="20" t="e">
        <f t="shared" si="0"/>
        <v>#DIV/0!</v>
      </c>
      <c r="K14" s="21" t="e">
        <f t="shared" si="0"/>
        <v>#DIV/0!</v>
      </c>
    </row>
    <row r="16" spans="2:12" x14ac:dyDescent="0.4">
      <c r="B16" s="135" t="s">
        <v>90</v>
      </c>
      <c r="C16" s="135"/>
      <c r="D16" s="2"/>
      <c r="E16" s="3" t="s">
        <v>10</v>
      </c>
      <c r="F16" s="1" t="s">
        <v>84</v>
      </c>
      <c r="G16" s="2"/>
      <c r="I16" s="2"/>
    </row>
    <row r="17" spans="2:12" ht="156" customHeight="1" x14ac:dyDescent="0.4">
      <c r="B17" s="2"/>
      <c r="C17" s="2"/>
    </row>
    <row r="18" spans="2:12" x14ac:dyDescent="0.4">
      <c r="B18" s="14"/>
      <c r="C18" s="130" t="s">
        <v>11</v>
      </c>
      <c r="D18" s="131"/>
      <c r="E18" s="132"/>
      <c r="F18" s="131" t="s">
        <v>12</v>
      </c>
      <c r="G18" s="131"/>
      <c r="H18" s="131"/>
      <c r="I18" s="130" t="s">
        <v>13</v>
      </c>
      <c r="J18" s="131"/>
      <c r="K18" s="132"/>
    </row>
    <row r="19" spans="2:12" x14ac:dyDescent="0.4">
      <c r="B19" s="4"/>
      <c r="C19" s="6" t="s">
        <v>2</v>
      </c>
      <c r="D19" s="8" t="s">
        <v>3</v>
      </c>
      <c r="E19" s="9" t="s">
        <v>4</v>
      </c>
      <c r="F19" s="12" t="s">
        <v>5</v>
      </c>
      <c r="G19" s="8" t="s">
        <v>6</v>
      </c>
      <c r="H19" s="9" t="s">
        <v>7</v>
      </c>
      <c r="I19" s="6" t="s">
        <v>14</v>
      </c>
      <c r="J19" s="8" t="s">
        <v>15</v>
      </c>
      <c r="K19" s="86" t="s">
        <v>16</v>
      </c>
    </row>
    <row r="20" spans="2:12" x14ac:dyDescent="0.4">
      <c r="B20" s="16" t="s">
        <v>8</v>
      </c>
      <c r="C20" s="7">
        <v>1160</v>
      </c>
      <c r="D20" s="10">
        <v>1320</v>
      </c>
      <c r="E20" s="11">
        <v>1488</v>
      </c>
      <c r="F20" s="13">
        <v>2246</v>
      </c>
      <c r="G20" s="10">
        <v>2609</v>
      </c>
      <c r="H20" s="11">
        <v>2978</v>
      </c>
      <c r="I20" s="10"/>
      <c r="J20" s="10"/>
      <c r="K20" s="11"/>
    </row>
    <row r="21" spans="2:12" x14ac:dyDescent="0.4">
      <c r="B21" s="17" t="s">
        <v>0</v>
      </c>
      <c r="C21" s="7">
        <v>1805</v>
      </c>
      <c r="D21" s="10">
        <v>2046</v>
      </c>
      <c r="E21" s="25">
        <v>2743</v>
      </c>
      <c r="F21" s="23">
        <v>2987</v>
      </c>
      <c r="G21" s="24">
        <v>2927</v>
      </c>
      <c r="H21" s="25"/>
      <c r="I21" s="10"/>
      <c r="J21" s="10"/>
      <c r="K21" s="11"/>
    </row>
    <row r="23" spans="2:12" x14ac:dyDescent="0.4">
      <c r="B23" t="s">
        <v>19</v>
      </c>
      <c r="K23" s="2"/>
      <c r="L23" s="2"/>
    </row>
    <row r="24" spans="2:12" x14ac:dyDescent="0.4">
      <c r="B24" s="4"/>
      <c r="C24" s="6" t="s">
        <v>2</v>
      </c>
      <c r="D24" s="8" t="s">
        <v>3</v>
      </c>
      <c r="E24" s="9" t="s">
        <v>4</v>
      </c>
      <c r="F24" s="12" t="s">
        <v>5</v>
      </c>
      <c r="G24" s="8" t="s">
        <v>6</v>
      </c>
      <c r="H24" s="9" t="s">
        <v>7</v>
      </c>
      <c r="I24" s="6" t="s">
        <v>14</v>
      </c>
      <c r="J24" s="8" t="s">
        <v>15</v>
      </c>
      <c r="K24" s="86" t="s">
        <v>16</v>
      </c>
    </row>
    <row r="25" spans="2:12" x14ac:dyDescent="0.4">
      <c r="B25" s="18" t="s">
        <v>17</v>
      </c>
      <c r="C25" s="7">
        <v>176</v>
      </c>
      <c r="D25" s="10">
        <v>327</v>
      </c>
      <c r="E25" s="25">
        <v>234</v>
      </c>
      <c r="F25" s="23">
        <v>254</v>
      </c>
      <c r="G25" s="24">
        <v>419</v>
      </c>
      <c r="H25" s="25"/>
      <c r="I25" s="10"/>
      <c r="J25" s="10"/>
      <c r="K25" s="11"/>
    </row>
    <row r="26" spans="2:12" x14ac:dyDescent="0.4">
      <c r="B26" s="18" t="s">
        <v>18</v>
      </c>
      <c r="C26" s="19">
        <f>C21/C25</f>
        <v>10.255681818181818</v>
      </c>
      <c r="D26" s="20">
        <f t="shared" ref="D26:K26" si="1">D21/D25</f>
        <v>6.2568807339449544</v>
      </c>
      <c r="E26" s="21">
        <f t="shared" si="1"/>
        <v>11.722222222222221</v>
      </c>
      <c r="F26" s="22">
        <f t="shared" si="1"/>
        <v>11.759842519685039</v>
      </c>
      <c r="G26" s="20">
        <f t="shared" si="1"/>
        <v>6.985680190930788</v>
      </c>
      <c r="H26" s="21" t="e">
        <f t="shared" si="1"/>
        <v>#DIV/0!</v>
      </c>
      <c r="I26" s="20" t="e">
        <f t="shared" si="1"/>
        <v>#DIV/0!</v>
      </c>
      <c r="J26" s="20" t="e">
        <f t="shared" si="1"/>
        <v>#DIV/0!</v>
      </c>
      <c r="K26" s="21" t="e">
        <f t="shared" si="1"/>
        <v>#DIV/0!</v>
      </c>
    </row>
    <row r="28" spans="2:12" x14ac:dyDescent="0.4">
      <c r="B28" s="135" t="s">
        <v>91</v>
      </c>
      <c r="C28" s="135"/>
      <c r="D28" s="2"/>
      <c r="E28" s="3" t="s">
        <v>10</v>
      </c>
      <c r="F28" s="1" t="s">
        <v>84</v>
      </c>
      <c r="G28" s="2"/>
      <c r="I28" s="2"/>
    </row>
    <row r="29" spans="2:12" ht="156" customHeight="1" x14ac:dyDescent="0.4">
      <c r="B29" s="2"/>
      <c r="C29" s="2"/>
    </row>
    <row r="30" spans="2:12" x14ac:dyDescent="0.4">
      <c r="B30" s="14"/>
      <c r="C30" s="130" t="s">
        <v>11</v>
      </c>
      <c r="D30" s="131"/>
      <c r="E30" s="132"/>
      <c r="F30" s="131" t="s">
        <v>12</v>
      </c>
      <c r="G30" s="131"/>
      <c r="H30" s="131"/>
      <c r="I30" s="130" t="s">
        <v>13</v>
      </c>
      <c r="J30" s="131"/>
      <c r="K30" s="132"/>
    </row>
    <row r="31" spans="2:12" x14ac:dyDescent="0.4">
      <c r="B31" s="4"/>
      <c r="C31" s="6" t="s">
        <v>2</v>
      </c>
      <c r="D31" s="8" t="s">
        <v>3</v>
      </c>
      <c r="E31" s="9" t="s">
        <v>4</v>
      </c>
      <c r="F31" s="12" t="s">
        <v>5</v>
      </c>
      <c r="G31" s="8" t="s">
        <v>6</v>
      </c>
      <c r="H31" s="9" t="s">
        <v>7</v>
      </c>
      <c r="I31" s="6" t="s">
        <v>14</v>
      </c>
      <c r="J31" s="8" t="s">
        <v>15</v>
      </c>
      <c r="K31" s="86" t="s">
        <v>16</v>
      </c>
    </row>
    <row r="32" spans="2:12" x14ac:dyDescent="0.4">
      <c r="B32" s="16" t="s">
        <v>8</v>
      </c>
      <c r="C32" s="7">
        <v>2</v>
      </c>
      <c r="D32" s="10">
        <v>2</v>
      </c>
      <c r="E32" s="11">
        <v>4</v>
      </c>
      <c r="F32" s="13">
        <v>4</v>
      </c>
      <c r="G32" s="10">
        <v>4</v>
      </c>
      <c r="H32" s="11">
        <v>4</v>
      </c>
      <c r="I32" s="10"/>
      <c r="J32" s="10"/>
      <c r="K32" s="11"/>
    </row>
    <row r="33" spans="2:12" x14ac:dyDescent="0.4">
      <c r="B33" s="17" t="s">
        <v>0</v>
      </c>
      <c r="C33" s="120">
        <v>0</v>
      </c>
      <c r="D33" s="10">
        <v>0</v>
      </c>
      <c r="E33" s="25">
        <v>0</v>
      </c>
      <c r="F33" s="23">
        <v>0</v>
      </c>
      <c r="G33" s="24">
        <v>1</v>
      </c>
      <c r="H33" s="25"/>
      <c r="I33" s="10"/>
      <c r="J33" s="10"/>
      <c r="K33" s="11"/>
    </row>
    <row r="35" spans="2:12" x14ac:dyDescent="0.4">
      <c r="B35" t="s">
        <v>19</v>
      </c>
      <c r="K35" s="2"/>
      <c r="L35" s="2"/>
    </row>
    <row r="36" spans="2:12" x14ac:dyDescent="0.4">
      <c r="B36" s="4"/>
      <c r="C36" s="6" t="s">
        <v>2</v>
      </c>
      <c r="D36" s="8" t="s">
        <v>3</v>
      </c>
      <c r="E36" s="9" t="s">
        <v>4</v>
      </c>
      <c r="F36" s="12" t="s">
        <v>5</v>
      </c>
      <c r="G36" s="8" t="s">
        <v>6</v>
      </c>
      <c r="H36" s="9" t="s">
        <v>7</v>
      </c>
      <c r="I36" s="6" t="s">
        <v>14</v>
      </c>
      <c r="J36" s="8" t="s">
        <v>15</v>
      </c>
      <c r="K36" s="86" t="s">
        <v>16</v>
      </c>
    </row>
    <row r="37" spans="2:12" x14ac:dyDescent="0.4">
      <c r="B37" s="18" t="s">
        <v>17</v>
      </c>
      <c r="C37" s="120">
        <v>0</v>
      </c>
      <c r="D37" s="10">
        <v>0</v>
      </c>
      <c r="E37" s="25">
        <v>0</v>
      </c>
      <c r="F37" s="23">
        <v>0</v>
      </c>
      <c r="G37" s="24">
        <v>1</v>
      </c>
      <c r="H37" s="25"/>
      <c r="I37" s="10"/>
      <c r="J37" s="10"/>
      <c r="K37" s="11"/>
    </row>
    <row r="38" spans="2:12" x14ac:dyDescent="0.4">
      <c r="B38" s="18" t="s">
        <v>18</v>
      </c>
      <c r="C38" s="19" t="e">
        <f>C33/C37</f>
        <v>#DIV/0!</v>
      </c>
      <c r="D38" s="20" t="e">
        <f t="shared" ref="D38:K38" si="2">D33/D37</f>
        <v>#DIV/0!</v>
      </c>
      <c r="E38" s="21" t="e">
        <f t="shared" si="2"/>
        <v>#DIV/0!</v>
      </c>
      <c r="F38" s="22" t="e">
        <f t="shared" si="2"/>
        <v>#DIV/0!</v>
      </c>
      <c r="G38" s="20">
        <f t="shared" si="2"/>
        <v>1</v>
      </c>
      <c r="H38" s="21" t="e">
        <f t="shared" si="2"/>
        <v>#DIV/0!</v>
      </c>
      <c r="I38" s="20" t="e">
        <f t="shared" si="2"/>
        <v>#DIV/0!</v>
      </c>
      <c r="J38" s="20" t="e">
        <f t="shared" si="2"/>
        <v>#DIV/0!</v>
      </c>
      <c r="K38" s="21" t="e">
        <f t="shared" si="2"/>
        <v>#DIV/0!</v>
      </c>
    </row>
    <row r="40" spans="2:12" x14ac:dyDescent="0.4">
      <c r="B40" s="135" t="s">
        <v>92</v>
      </c>
      <c r="C40" s="135"/>
      <c r="D40" s="2"/>
      <c r="E40" s="3" t="s">
        <v>10</v>
      </c>
      <c r="F40" s="1" t="s">
        <v>84</v>
      </c>
      <c r="G40" s="2"/>
      <c r="I40" s="2"/>
    </row>
    <row r="41" spans="2:12" ht="156" customHeight="1" x14ac:dyDescent="0.4">
      <c r="B41" s="2"/>
      <c r="C41" s="2"/>
    </row>
    <row r="42" spans="2:12" x14ac:dyDescent="0.4">
      <c r="B42" s="14"/>
      <c r="C42" s="130" t="s">
        <v>11</v>
      </c>
      <c r="D42" s="131"/>
      <c r="E42" s="132"/>
      <c r="F42" s="131" t="s">
        <v>12</v>
      </c>
      <c r="G42" s="131"/>
      <c r="H42" s="131"/>
      <c r="I42" s="130" t="s">
        <v>13</v>
      </c>
      <c r="J42" s="131"/>
      <c r="K42" s="132"/>
    </row>
    <row r="43" spans="2:12" x14ac:dyDescent="0.4">
      <c r="B43" s="4"/>
      <c r="C43" s="6" t="s">
        <v>2</v>
      </c>
      <c r="D43" s="8" t="s">
        <v>3</v>
      </c>
      <c r="E43" s="9" t="s">
        <v>4</v>
      </c>
      <c r="F43" s="12" t="s">
        <v>5</v>
      </c>
      <c r="G43" s="8" t="s">
        <v>6</v>
      </c>
      <c r="H43" s="9" t="s">
        <v>7</v>
      </c>
      <c r="I43" s="6" t="s">
        <v>14</v>
      </c>
      <c r="J43" s="8" t="s">
        <v>15</v>
      </c>
      <c r="K43" s="86" t="s">
        <v>16</v>
      </c>
    </row>
    <row r="44" spans="2:12" x14ac:dyDescent="0.4">
      <c r="B44" s="16" t="s">
        <v>8</v>
      </c>
      <c r="C44" s="7">
        <v>10</v>
      </c>
      <c r="D44" s="10">
        <v>10</v>
      </c>
      <c r="E44" s="11">
        <v>10</v>
      </c>
      <c r="F44" s="13">
        <v>14</v>
      </c>
      <c r="G44" s="10">
        <v>14</v>
      </c>
      <c r="H44" s="11">
        <v>14</v>
      </c>
      <c r="I44" s="10"/>
      <c r="J44" s="10"/>
      <c r="K44" s="11"/>
    </row>
    <row r="45" spans="2:12" x14ac:dyDescent="0.4">
      <c r="B45" s="17" t="s">
        <v>0</v>
      </c>
      <c r="C45" s="7">
        <v>7</v>
      </c>
      <c r="D45" s="10">
        <v>7</v>
      </c>
      <c r="E45" s="25">
        <v>2</v>
      </c>
      <c r="F45" s="23">
        <v>10</v>
      </c>
      <c r="G45" s="24">
        <v>1</v>
      </c>
      <c r="H45" s="25"/>
      <c r="I45" s="10"/>
      <c r="J45" s="10"/>
      <c r="K45" s="11"/>
    </row>
    <row r="47" spans="2:12" x14ac:dyDescent="0.4">
      <c r="B47" t="s">
        <v>19</v>
      </c>
      <c r="K47" s="2"/>
      <c r="L47" s="2"/>
    </row>
    <row r="48" spans="2:12" x14ac:dyDescent="0.4">
      <c r="B48" s="4"/>
      <c r="C48" s="6" t="s">
        <v>2</v>
      </c>
      <c r="D48" s="8" t="s">
        <v>3</v>
      </c>
      <c r="E48" s="9" t="s">
        <v>4</v>
      </c>
      <c r="F48" s="12" t="s">
        <v>5</v>
      </c>
      <c r="G48" s="8" t="s">
        <v>6</v>
      </c>
      <c r="H48" s="9" t="s">
        <v>7</v>
      </c>
      <c r="I48" s="6" t="s">
        <v>14</v>
      </c>
      <c r="J48" s="8" t="s">
        <v>15</v>
      </c>
      <c r="K48" s="86" t="s">
        <v>16</v>
      </c>
    </row>
    <row r="49" spans="2:12" x14ac:dyDescent="0.4">
      <c r="B49" s="18" t="s">
        <v>17</v>
      </c>
      <c r="C49" s="7">
        <v>1</v>
      </c>
      <c r="D49" s="10">
        <v>1</v>
      </c>
      <c r="E49" s="25">
        <v>1</v>
      </c>
      <c r="F49" s="23">
        <v>2</v>
      </c>
      <c r="G49" s="24">
        <v>1</v>
      </c>
      <c r="H49" s="25"/>
      <c r="I49" s="10"/>
      <c r="J49" s="10"/>
      <c r="K49" s="11"/>
    </row>
    <row r="50" spans="2:12" x14ac:dyDescent="0.4">
      <c r="B50" s="18" t="s">
        <v>18</v>
      </c>
      <c r="C50" s="19">
        <f>C45/C49</f>
        <v>7</v>
      </c>
      <c r="D50" s="20">
        <f t="shared" ref="D50:K50" si="3">D45/D49</f>
        <v>7</v>
      </c>
      <c r="E50" s="21">
        <f t="shared" si="3"/>
        <v>2</v>
      </c>
      <c r="F50" s="22">
        <f t="shared" si="3"/>
        <v>5</v>
      </c>
      <c r="G50" s="20">
        <f t="shared" si="3"/>
        <v>1</v>
      </c>
      <c r="H50" s="21" t="e">
        <f t="shared" si="3"/>
        <v>#DIV/0!</v>
      </c>
      <c r="I50" s="20" t="e">
        <f t="shared" si="3"/>
        <v>#DIV/0!</v>
      </c>
      <c r="J50" s="20" t="e">
        <f t="shared" si="3"/>
        <v>#DIV/0!</v>
      </c>
      <c r="K50" s="21" t="e">
        <f t="shared" si="3"/>
        <v>#DIV/0!</v>
      </c>
    </row>
    <row r="52" spans="2:12" x14ac:dyDescent="0.4">
      <c r="B52" s="135" t="s">
        <v>93</v>
      </c>
      <c r="C52" s="135"/>
      <c r="D52" s="2"/>
      <c r="E52" s="3" t="s">
        <v>10</v>
      </c>
      <c r="F52" s="1" t="s">
        <v>84</v>
      </c>
      <c r="G52" s="2"/>
      <c r="I52" s="2"/>
    </row>
    <row r="53" spans="2:12" ht="156" customHeight="1" x14ac:dyDescent="0.4">
      <c r="B53" s="2"/>
      <c r="C53" s="2"/>
    </row>
    <row r="54" spans="2:12" x14ac:dyDescent="0.4">
      <c r="B54" s="14"/>
      <c r="C54" s="130" t="s">
        <v>11</v>
      </c>
      <c r="D54" s="131"/>
      <c r="E54" s="132"/>
      <c r="F54" s="131" t="s">
        <v>12</v>
      </c>
      <c r="G54" s="131"/>
      <c r="H54" s="131"/>
      <c r="I54" s="130" t="s">
        <v>13</v>
      </c>
      <c r="J54" s="131"/>
      <c r="K54" s="132"/>
    </row>
    <row r="55" spans="2:12" x14ac:dyDescent="0.4">
      <c r="B55" s="4"/>
      <c r="C55" s="6" t="s">
        <v>2</v>
      </c>
      <c r="D55" s="8" t="s">
        <v>3</v>
      </c>
      <c r="E55" s="9" t="s">
        <v>4</v>
      </c>
      <c r="F55" s="12" t="s">
        <v>5</v>
      </c>
      <c r="G55" s="8" t="s">
        <v>6</v>
      </c>
      <c r="H55" s="9" t="s">
        <v>7</v>
      </c>
      <c r="I55" s="6" t="s">
        <v>14</v>
      </c>
      <c r="J55" s="8" t="s">
        <v>15</v>
      </c>
      <c r="K55" s="86" t="s">
        <v>16</v>
      </c>
    </row>
    <row r="56" spans="2:12" x14ac:dyDescent="0.4">
      <c r="B56" s="16" t="s">
        <v>8</v>
      </c>
      <c r="C56" s="121"/>
      <c r="D56" s="122"/>
      <c r="E56" s="123"/>
      <c r="F56" s="13">
        <v>0</v>
      </c>
      <c r="G56" s="10">
        <v>8</v>
      </c>
      <c r="H56" s="11">
        <v>8</v>
      </c>
      <c r="I56" s="10"/>
      <c r="J56" s="10"/>
      <c r="K56" s="11"/>
    </row>
    <row r="57" spans="2:12" x14ac:dyDescent="0.4">
      <c r="B57" s="17" t="s">
        <v>0</v>
      </c>
      <c r="C57" s="121"/>
      <c r="D57" s="122"/>
      <c r="E57" s="123"/>
      <c r="F57" s="23">
        <v>0</v>
      </c>
      <c r="G57" s="24">
        <v>0</v>
      </c>
      <c r="H57" s="25"/>
      <c r="I57" s="10"/>
      <c r="J57" s="10"/>
      <c r="K57" s="11"/>
    </row>
    <row r="59" spans="2:12" x14ac:dyDescent="0.4">
      <c r="B59" t="s">
        <v>19</v>
      </c>
      <c r="K59" s="2"/>
      <c r="L59" s="2"/>
    </row>
    <row r="60" spans="2:12" x14ac:dyDescent="0.4">
      <c r="B60" s="4"/>
      <c r="C60" s="6" t="s">
        <v>2</v>
      </c>
      <c r="D60" s="8" t="s">
        <v>3</v>
      </c>
      <c r="E60" s="9" t="s">
        <v>4</v>
      </c>
      <c r="F60" s="12" t="s">
        <v>5</v>
      </c>
      <c r="G60" s="8" t="s">
        <v>6</v>
      </c>
      <c r="H60" s="9" t="s">
        <v>7</v>
      </c>
      <c r="I60" s="6" t="s">
        <v>14</v>
      </c>
      <c r="J60" s="8" t="s">
        <v>15</v>
      </c>
      <c r="K60" s="86" t="s">
        <v>16</v>
      </c>
    </row>
    <row r="61" spans="2:12" x14ac:dyDescent="0.4">
      <c r="B61" s="18" t="s">
        <v>17</v>
      </c>
      <c r="C61" s="121"/>
      <c r="D61" s="122"/>
      <c r="E61" s="123"/>
      <c r="F61" s="23">
        <v>0</v>
      </c>
      <c r="G61" s="24">
        <v>0</v>
      </c>
      <c r="H61" s="25"/>
      <c r="I61" s="10"/>
      <c r="J61" s="10"/>
      <c r="K61" s="11"/>
    </row>
    <row r="62" spans="2:12" x14ac:dyDescent="0.4">
      <c r="B62" s="18" t="s">
        <v>18</v>
      </c>
      <c r="C62" s="125"/>
      <c r="D62" s="126"/>
      <c r="E62" s="127"/>
      <c r="F62" s="22" t="e">
        <f t="shared" ref="F62:K62" si="4">F57/F61</f>
        <v>#DIV/0!</v>
      </c>
      <c r="G62" s="20" t="e">
        <f t="shared" si="4"/>
        <v>#DIV/0!</v>
      </c>
      <c r="H62" s="21" t="e">
        <f t="shared" si="4"/>
        <v>#DIV/0!</v>
      </c>
      <c r="I62" s="20" t="e">
        <f t="shared" si="4"/>
        <v>#DIV/0!</v>
      </c>
      <c r="J62" s="20" t="e">
        <f t="shared" si="4"/>
        <v>#DIV/0!</v>
      </c>
      <c r="K62" s="21" t="e">
        <f t="shared" si="4"/>
        <v>#DIV/0!</v>
      </c>
    </row>
  </sheetData>
  <customSheetViews>
    <customSheetView guid="{2C5B26C8-C508-4054-A52A-69405943EADD}" scale="85" showPageBreaks="1" showGridLines="0" printArea="1" view="pageBreakPreview">
      <selection activeCell="K3" sqref="K3"/>
      <rowBreaks count="2" manualBreakCount="2">
        <brk id="27" max="11" man="1"/>
        <brk id="51" max="11" man="1"/>
      </rowBreaks>
      <colBreaks count="1" manualBreakCount="1">
        <brk id="12" max="1048575" man="1"/>
      </colBreaks>
      <pageMargins left="0.70866141732283472" right="0.70866141732283472" top="0.74803149606299213" bottom="0.74803149606299213" header="0.31496062992125984" footer="0.31496062992125984"/>
      <pageSetup paperSize="9" scale="81" orientation="portrait" r:id="rId1"/>
    </customSheetView>
  </customSheetViews>
  <mergeCells count="21">
    <mergeCell ref="B52:C52"/>
    <mergeCell ref="C54:E54"/>
    <mergeCell ref="F54:H54"/>
    <mergeCell ref="I54:K54"/>
    <mergeCell ref="C30:E30"/>
    <mergeCell ref="F30:H30"/>
    <mergeCell ref="I30:K30"/>
    <mergeCell ref="B40:C40"/>
    <mergeCell ref="C42:E42"/>
    <mergeCell ref="F42:H42"/>
    <mergeCell ref="I42:K42"/>
    <mergeCell ref="B16:C16"/>
    <mergeCell ref="C18:E18"/>
    <mergeCell ref="F18:H18"/>
    <mergeCell ref="I18:K18"/>
    <mergeCell ref="B28:C28"/>
    <mergeCell ref="B2:D2"/>
    <mergeCell ref="B4:C4"/>
    <mergeCell ref="C6:E6"/>
    <mergeCell ref="F6:H6"/>
    <mergeCell ref="I6:K6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r:id="rId2"/>
  <headerFooter>
    <oddHeader>&amp;R参考資料４</oddHeader>
  </headerFooter>
  <rowBreaks count="2" manualBreakCount="2">
    <brk id="27" max="11" man="1"/>
    <brk id="51" max="11" man="1"/>
  </rowBreaks>
  <colBreaks count="1" manualBreakCount="1">
    <brk id="12" max="1048575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5"/>
  <sheetViews>
    <sheetView showGridLines="0" view="pageBreakPreview" zoomScale="85" zoomScaleNormal="100" zoomScaleSheetLayoutView="85" workbookViewId="0">
      <selection activeCell="B21" sqref="B21"/>
    </sheetView>
  </sheetViews>
  <sheetFormatPr defaultRowHeight="16.5" x14ac:dyDescent="0.4"/>
  <cols>
    <col min="1" max="1" width="5.625" customWidth="1"/>
    <col min="12" max="12" width="1.625" customWidth="1"/>
  </cols>
  <sheetData>
    <row r="2" spans="2:12" ht="19.5" x14ac:dyDescent="0.4">
      <c r="B2" s="136" t="s">
        <v>29</v>
      </c>
      <c r="C2" s="136"/>
      <c r="D2" s="136"/>
      <c r="E2" s="2"/>
      <c r="F2" s="2"/>
      <c r="G2" s="2"/>
    </row>
    <row r="4" spans="2:12" x14ac:dyDescent="0.4">
      <c r="B4" s="135" t="s">
        <v>30</v>
      </c>
      <c r="C4" s="135"/>
      <c r="D4" s="2"/>
      <c r="E4" s="3" t="s">
        <v>10</v>
      </c>
      <c r="F4" s="1" t="s">
        <v>9</v>
      </c>
      <c r="G4" s="2"/>
      <c r="I4" s="2"/>
    </row>
    <row r="5" spans="2:12" ht="156" customHeight="1" x14ac:dyDescent="0.4">
      <c r="B5" s="2"/>
      <c r="C5" s="2"/>
    </row>
    <row r="6" spans="2:12" x14ac:dyDescent="0.4">
      <c r="B6" s="14"/>
      <c r="C6" s="130" t="s">
        <v>11</v>
      </c>
      <c r="D6" s="131"/>
      <c r="E6" s="132"/>
      <c r="F6" s="131" t="s">
        <v>12</v>
      </c>
      <c r="G6" s="131"/>
      <c r="H6" s="131"/>
      <c r="I6" s="130" t="s">
        <v>13</v>
      </c>
      <c r="J6" s="131"/>
      <c r="K6" s="132"/>
    </row>
    <row r="7" spans="2:12" x14ac:dyDescent="0.4">
      <c r="B7" s="4"/>
      <c r="C7" s="6" t="s">
        <v>2</v>
      </c>
      <c r="D7" s="8" t="s">
        <v>3</v>
      </c>
      <c r="E7" s="9" t="s">
        <v>4</v>
      </c>
      <c r="F7" s="12" t="s">
        <v>5</v>
      </c>
      <c r="G7" s="8" t="s">
        <v>6</v>
      </c>
      <c r="H7" s="9" t="s">
        <v>7</v>
      </c>
      <c r="I7" s="6" t="s">
        <v>14</v>
      </c>
      <c r="J7" s="8" t="s">
        <v>15</v>
      </c>
      <c r="K7" s="15" t="s">
        <v>16</v>
      </c>
    </row>
    <row r="8" spans="2:12" x14ac:dyDescent="0.4">
      <c r="B8" s="16" t="s">
        <v>8</v>
      </c>
      <c r="C8" s="7">
        <v>2752</v>
      </c>
      <c r="D8" s="10">
        <v>2893</v>
      </c>
      <c r="E8" s="11">
        <v>3034</v>
      </c>
      <c r="F8" s="13">
        <v>3354</v>
      </c>
      <c r="G8" s="10">
        <v>3533</v>
      </c>
      <c r="H8" s="11">
        <v>3712</v>
      </c>
      <c r="I8" s="10"/>
      <c r="J8" s="10"/>
      <c r="K8" s="11"/>
    </row>
    <row r="9" spans="2:12" x14ac:dyDescent="0.4">
      <c r="B9" s="17" t="s">
        <v>0</v>
      </c>
      <c r="C9" s="7">
        <v>2719</v>
      </c>
      <c r="D9" s="10">
        <v>3099</v>
      </c>
      <c r="E9" s="25">
        <v>3317</v>
      </c>
      <c r="F9" s="23">
        <v>3545</v>
      </c>
      <c r="G9" s="24">
        <v>3526</v>
      </c>
      <c r="H9" s="25"/>
      <c r="I9" s="10"/>
      <c r="J9" s="10"/>
      <c r="K9" s="11"/>
    </row>
    <row r="11" spans="2:12" x14ac:dyDescent="0.4">
      <c r="B11" t="s">
        <v>19</v>
      </c>
      <c r="K11" s="2"/>
      <c r="L11" s="2"/>
    </row>
    <row r="12" spans="2:12" x14ac:dyDescent="0.4">
      <c r="B12" s="4"/>
      <c r="C12" s="6" t="s">
        <v>2</v>
      </c>
      <c r="D12" s="8" t="s">
        <v>3</v>
      </c>
      <c r="E12" s="9" t="s">
        <v>4</v>
      </c>
      <c r="F12" s="12" t="s">
        <v>5</v>
      </c>
      <c r="G12" s="8" t="s">
        <v>6</v>
      </c>
      <c r="H12" s="9" t="s">
        <v>7</v>
      </c>
      <c r="I12" s="6" t="s">
        <v>14</v>
      </c>
      <c r="J12" s="8" t="s">
        <v>15</v>
      </c>
      <c r="K12" s="15" t="s">
        <v>16</v>
      </c>
    </row>
    <row r="13" spans="2:12" x14ac:dyDescent="0.4">
      <c r="B13" s="18" t="s">
        <v>17</v>
      </c>
      <c r="C13" s="7">
        <v>296</v>
      </c>
      <c r="D13" s="10">
        <v>309</v>
      </c>
      <c r="E13" s="25">
        <v>323</v>
      </c>
      <c r="F13" s="23">
        <v>318</v>
      </c>
      <c r="G13" s="24">
        <v>320</v>
      </c>
      <c r="H13" s="25"/>
      <c r="I13" s="10"/>
      <c r="J13" s="10"/>
      <c r="K13" s="11"/>
    </row>
    <row r="14" spans="2:12" x14ac:dyDescent="0.4">
      <c r="B14" s="18" t="s">
        <v>18</v>
      </c>
      <c r="C14" s="19">
        <f>C9/C13</f>
        <v>9.1858108108108105</v>
      </c>
      <c r="D14" s="20">
        <f t="shared" ref="D14:K14" si="0">D9/D13</f>
        <v>10.029126213592233</v>
      </c>
      <c r="E14" s="21">
        <f t="shared" si="0"/>
        <v>10.269349845201239</v>
      </c>
      <c r="F14" s="22">
        <f t="shared" si="0"/>
        <v>11.147798742138365</v>
      </c>
      <c r="G14" s="20">
        <f t="shared" si="0"/>
        <v>11.018750000000001</v>
      </c>
      <c r="H14" s="21" t="e">
        <f t="shared" si="0"/>
        <v>#DIV/0!</v>
      </c>
      <c r="I14" s="20" t="e">
        <f t="shared" si="0"/>
        <v>#DIV/0!</v>
      </c>
      <c r="J14" s="20" t="e">
        <f t="shared" si="0"/>
        <v>#DIV/0!</v>
      </c>
      <c r="K14" s="21" t="e">
        <f t="shared" si="0"/>
        <v>#DIV/0!</v>
      </c>
    </row>
    <row r="16" spans="2:12" x14ac:dyDescent="0.4">
      <c r="B16" s="135" t="s">
        <v>94</v>
      </c>
      <c r="C16" s="135"/>
      <c r="D16" s="2"/>
      <c r="E16" s="3" t="s">
        <v>10</v>
      </c>
      <c r="F16" s="1" t="s">
        <v>86</v>
      </c>
      <c r="G16" s="2"/>
      <c r="I16" s="2"/>
    </row>
    <row r="17" spans="2:12" ht="156" customHeight="1" x14ac:dyDescent="0.4">
      <c r="B17" s="2" ph="1"/>
      <c r="C17" s="2"/>
    </row>
    <row r="18" spans="2:12" x14ac:dyDescent="0.4">
      <c r="B18" s="14"/>
      <c r="C18" s="130" t="s">
        <v>11</v>
      </c>
      <c r="D18" s="131"/>
      <c r="E18" s="132"/>
      <c r="F18" s="131" t="s">
        <v>12</v>
      </c>
      <c r="G18" s="131"/>
      <c r="H18" s="131"/>
      <c r="I18" s="130" t="s">
        <v>13</v>
      </c>
      <c r="J18" s="131"/>
      <c r="K18" s="132"/>
    </row>
    <row r="19" spans="2:12" x14ac:dyDescent="0.4">
      <c r="B19" s="4"/>
      <c r="C19" s="6" t="s">
        <v>2</v>
      </c>
      <c r="D19" s="8" t="s">
        <v>3</v>
      </c>
      <c r="E19" s="9" t="s">
        <v>4</v>
      </c>
      <c r="F19" s="12" t="s">
        <v>5</v>
      </c>
      <c r="G19" s="8" t="s">
        <v>6</v>
      </c>
      <c r="H19" s="9" t="s">
        <v>7</v>
      </c>
      <c r="I19" s="6" t="s">
        <v>14</v>
      </c>
      <c r="J19" s="8" t="s">
        <v>15</v>
      </c>
      <c r="K19" s="86" t="s">
        <v>16</v>
      </c>
    </row>
    <row r="20" spans="2:12" x14ac:dyDescent="0.4">
      <c r="B20" s="16" t="s">
        <v>8</v>
      </c>
      <c r="C20" s="7">
        <v>265</v>
      </c>
      <c r="D20" s="10">
        <v>280</v>
      </c>
      <c r="E20" s="11">
        <v>295</v>
      </c>
      <c r="F20" s="13">
        <v>310</v>
      </c>
      <c r="G20" s="10">
        <v>310</v>
      </c>
      <c r="H20" s="11">
        <v>310</v>
      </c>
      <c r="I20" s="10"/>
      <c r="J20" s="10"/>
      <c r="K20" s="11"/>
    </row>
    <row r="21" spans="2:12" x14ac:dyDescent="0.4">
      <c r="B21" s="17" t="s">
        <v>0</v>
      </c>
      <c r="C21" s="7">
        <v>267</v>
      </c>
      <c r="D21" s="10">
        <v>293</v>
      </c>
      <c r="E21" s="11">
        <v>302</v>
      </c>
      <c r="F21" s="23">
        <v>314</v>
      </c>
      <c r="G21" s="24">
        <v>313</v>
      </c>
      <c r="H21" s="25"/>
      <c r="I21" s="10"/>
      <c r="J21" s="10"/>
      <c r="K21" s="11"/>
    </row>
    <row r="23" spans="2:12" x14ac:dyDescent="0.4">
      <c r="B23" s="137" t="s">
        <v>95</v>
      </c>
      <c r="C23" s="137"/>
      <c r="D23" s="2"/>
      <c r="E23" s="3" t="s">
        <v>10</v>
      </c>
      <c r="F23" s="89" t="s">
        <v>96</v>
      </c>
      <c r="G23" s="2"/>
      <c r="I23" s="2"/>
    </row>
    <row r="24" spans="2:12" ht="156" customHeight="1" x14ac:dyDescent="0.4">
      <c r="B24" s="2" ph="1"/>
      <c r="C24" s="2"/>
    </row>
    <row r="25" spans="2:12" x14ac:dyDescent="0.4">
      <c r="B25" s="14"/>
      <c r="C25" s="130" t="s">
        <v>11</v>
      </c>
      <c r="D25" s="131"/>
      <c r="E25" s="132"/>
      <c r="F25" s="131" t="s">
        <v>12</v>
      </c>
      <c r="G25" s="131"/>
      <c r="H25" s="131"/>
      <c r="I25" s="130" t="s">
        <v>13</v>
      </c>
      <c r="J25" s="131"/>
      <c r="K25" s="132"/>
    </row>
    <row r="26" spans="2:12" x14ac:dyDescent="0.4">
      <c r="B26" s="4"/>
      <c r="C26" s="6" t="s">
        <v>2</v>
      </c>
      <c r="D26" s="8" t="s">
        <v>3</v>
      </c>
      <c r="E26" s="9" t="s">
        <v>4</v>
      </c>
      <c r="F26" s="12" t="s">
        <v>5</v>
      </c>
      <c r="G26" s="8" t="s">
        <v>6</v>
      </c>
      <c r="H26" s="9" t="s">
        <v>7</v>
      </c>
      <c r="I26" s="6" t="s">
        <v>14</v>
      </c>
      <c r="J26" s="8" t="s">
        <v>15</v>
      </c>
      <c r="K26" s="86" t="s">
        <v>16</v>
      </c>
    </row>
    <row r="27" spans="2:12" x14ac:dyDescent="0.4">
      <c r="B27" s="16" t="s">
        <v>8</v>
      </c>
      <c r="C27" s="7">
        <v>231</v>
      </c>
      <c r="D27" s="10">
        <v>231</v>
      </c>
      <c r="E27" s="11">
        <v>238</v>
      </c>
      <c r="F27" s="13">
        <v>175</v>
      </c>
      <c r="G27" s="10">
        <v>175</v>
      </c>
      <c r="H27" s="11">
        <v>182</v>
      </c>
      <c r="I27" s="10"/>
      <c r="J27" s="10"/>
      <c r="K27" s="11"/>
    </row>
    <row r="28" spans="2:12" x14ac:dyDescent="0.4">
      <c r="B28" s="17" t="s">
        <v>0</v>
      </c>
      <c r="C28" s="7">
        <v>172</v>
      </c>
      <c r="D28" s="10">
        <v>178</v>
      </c>
      <c r="E28" s="25">
        <v>209</v>
      </c>
      <c r="F28" s="23">
        <v>254</v>
      </c>
      <c r="G28" s="24">
        <v>247</v>
      </c>
      <c r="H28" s="25"/>
      <c r="I28" s="10"/>
      <c r="J28" s="10"/>
      <c r="K28" s="11"/>
    </row>
    <row r="30" spans="2:12" x14ac:dyDescent="0.4">
      <c r="B30" s="93" t="s">
        <v>19</v>
      </c>
      <c r="C30" s="93"/>
      <c r="D30" s="93"/>
      <c r="E30" s="93"/>
      <c r="F30" s="93"/>
      <c r="G30" s="93"/>
      <c r="H30" s="93"/>
      <c r="K30" s="2"/>
      <c r="L30" s="2"/>
    </row>
    <row r="31" spans="2:12" x14ac:dyDescent="0.4">
      <c r="B31" s="128"/>
      <c r="C31" s="6" t="s">
        <v>2</v>
      </c>
      <c r="D31" s="8" t="s">
        <v>3</v>
      </c>
      <c r="E31" s="9" t="s">
        <v>4</v>
      </c>
      <c r="F31" s="12" t="s">
        <v>5</v>
      </c>
      <c r="G31" s="8" t="s">
        <v>6</v>
      </c>
      <c r="H31" s="9" t="s">
        <v>7</v>
      </c>
      <c r="I31" s="6" t="s">
        <v>14</v>
      </c>
      <c r="J31" s="8" t="s">
        <v>15</v>
      </c>
      <c r="K31" s="86" t="s">
        <v>16</v>
      </c>
    </row>
    <row r="32" spans="2:12" x14ac:dyDescent="0.4">
      <c r="B32" s="18" t="s">
        <v>17</v>
      </c>
      <c r="C32" s="7">
        <v>23</v>
      </c>
      <c r="D32" s="10">
        <v>25</v>
      </c>
      <c r="E32" s="25">
        <v>20</v>
      </c>
      <c r="F32" s="23">
        <v>23</v>
      </c>
      <c r="G32" s="24">
        <v>23</v>
      </c>
      <c r="H32" s="25"/>
      <c r="I32" s="10"/>
      <c r="J32" s="10"/>
      <c r="K32" s="11"/>
    </row>
    <row r="33" spans="2:12" x14ac:dyDescent="0.4">
      <c r="B33" s="18" t="s">
        <v>18</v>
      </c>
      <c r="C33" s="19">
        <f>C28/C32</f>
        <v>7.4782608695652177</v>
      </c>
      <c r="D33" s="20">
        <f t="shared" ref="D33:K33" si="1">D28/D32</f>
        <v>7.12</v>
      </c>
      <c r="E33" s="21">
        <f t="shared" si="1"/>
        <v>10.45</v>
      </c>
      <c r="F33" s="22">
        <f t="shared" si="1"/>
        <v>11.043478260869565</v>
      </c>
      <c r="G33" s="20">
        <f t="shared" si="1"/>
        <v>10.739130434782609</v>
      </c>
      <c r="H33" s="21" t="e">
        <f t="shared" si="1"/>
        <v>#DIV/0!</v>
      </c>
      <c r="I33" s="20" t="e">
        <f t="shared" si="1"/>
        <v>#DIV/0!</v>
      </c>
      <c r="J33" s="20" t="e">
        <f t="shared" si="1"/>
        <v>#DIV/0!</v>
      </c>
      <c r="K33" s="21" t="e">
        <f t="shared" si="1"/>
        <v>#DIV/0!</v>
      </c>
    </row>
    <row r="35" spans="2:12" x14ac:dyDescent="0.4">
      <c r="B35" s="137" t="s">
        <v>97</v>
      </c>
      <c r="C35" s="137"/>
      <c r="D35" s="2"/>
      <c r="E35" s="3" t="s">
        <v>10</v>
      </c>
      <c r="F35" s="89" t="s">
        <v>96</v>
      </c>
      <c r="G35" s="2"/>
      <c r="I35" s="2"/>
    </row>
    <row r="36" spans="2:12" ht="156" customHeight="1" x14ac:dyDescent="0.4">
      <c r="B36" s="2" ph="1"/>
      <c r="C36" s="2"/>
    </row>
    <row r="37" spans="2:12" x14ac:dyDescent="0.4">
      <c r="B37" s="14"/>
      <c r="C37" s="130" t="s">
        <v>11</v>
      </c>
      <c r="D37" s="131"/>
      <c r="E37" s="132"/>
      <c r="F37" s="131" t="s">
        <v>12</v>
      </c>
      <c r="G37" s="131"/>
      <c r="H37" s="131"/>
      <c r="I37" s="130" t="s">
        <v>13</v>
      </c>
      <c r="J37" s="131"/>
      <c r="K37" s="132"/>
    </row>
    <row r="38" spans="2:12" x14ac:dyDescent="0.4">
      <c r="B38" s="4"/>
      <c r="C38" s="6" t="s">
        <v>2</v>
      </c>
      <c r="D38" s="8" t="s">
        <v>3</v>
      </c>
      <c r="E38" s="9" t="s">
        <v>4</v>
      </c>
      <c r="F38" s="12" t="s">
        <v>5</v>
      </c>
      <c r="G38" s="8" t="s">
        <v>6</v>
      </c>
      <c r="H38" s="9" t="s">
        <v>7</v>
      </c>
      <c r="I38" s="6" t="s">
        <v>14</v>
      </c>
      <c r="J38" s="8" t="s">
        <v>15</v>
      </c>
      <c r="K38" s="86" t="s">
        <v>16</v>
      </c>
    </row>
    <row r="39" spans="2:12" x14ac:dyDescent="0.4">
      <c r="B39" s="16" t="s">
        <v>8</v>
      </c>
      <c r="C39" s="7">
        <v>180</v>
      </c>
      <c r="D39" s="10">
        <v>210</v>
      </c>
      <c r="E39" s="11">
        <v>210</v>
      </c>
      <c r="F39" s="13">
        <v>275</v>
      </c>
      <c r="G39" s="10">
        <v>300</v>
      </c>
      <c r="H39" s="11">
        <v>300</v>
      </c>
      <c r="I39" s="10"/>
      <c r="J39" s="10"/>
      <c r="K39" s="11"/>
    </row>
    <row r="40" spans="2:12" x14ac:dyDescent="0.4">
      <c r="B40" s="17" t="s">
        <v>0</v>
      </c>
      <c r="C40" s="7">
        <v>179</v>
      </c>
      <c r="D40" s="10">
        <v>192</v>
      </c>
      <c r="E40" s="25">
        <v>220</v>
      </c>
      <c r="F40" s="23">
        <v>140</v>
      </c>
      <c r="G40" s="24">
        <v>25</v>
      </c>
      <c r="H40" s="25"/>
      <c r="I40" s="10"/>
      <c r="J40" s="10"/>
      <c r="K40" s="11"/>
    </row>
    <row r="42" spans="2:12" x14ac:dyDescent="0.4">
      <c r="B42" s="93" t="s">
        <v>19</v>
      </c>
      <c r="K42" s="2"/>
      <c r="L42" s="2"/>
    </row>
    <row r="43" spans="2:12" x14ac:dyDescent="0.4">
      <c r="B43" s="128"/>
      <c r="C43" s="6" t="s">
        <v>2</v>
      </c>
      <c r="D43" s="8" t="s">
        <v>3</v>
      </c>
      <c r="E43" s="9" t="s">
        <v>4</v>
      </c>
      <c r="F43" s="12" t="s">
        <v>5</v>
      </c>
      <c r="G43" s="8" t="s">
        <v>6</v>
      </c>
      <c r="H43" s="9" t="s">
        <v>7</v>
      </c>
      <c r="I43" s="6" t="s">
        <v>14</v>
      </c>
      <c r="J43" s="8" t="s">
        <v>15</v>
      </c>
      <c r="K43" s="86" t="s">
        <v>16</v>
      </c>
    </row>
    <row r="44" spans="2:12" x14ac:dyDescent="0.4">
      <c r="B44" s="18" t="s">
        <v>17</v>
      </c>
      <c r="C44" s="7">
        <v>11</v>
      </c>
      <c r="D44" s="10">
        <v>7</v>
      </c>
      <c r="E44" s="25">
        <v>11</v>
      </c>
      <c r="F44" s="23">
        <v>6</v>
      </c>
      <c r="G44" s="24">
        <v>4</v>
      </c>
      <c r="H44" s="25"/>
      <c r="I44" s="10"/>
      <c r="J44" s="10"/>
      <c r="K44" s="11"/>
    </row>
    <row r="45" spans="2:12" x14ac:dyDescent="0.4">
      <c r="B45" s="18" t="s">
        <v>18</v>
      </c>
      <c r="C45" s="19">
        <f>C40/C44</f>
        <v>16.272727272727273</v>
      </c>
      <c r="D45" s="20">
        <f t="shared" ref="D45:K45" si="2">D40/D44</f>
        <v>27.428571428571427</v>
      </c>
      <c r="E45" s="21">
        <f t="shared" si="2"/>
        <v>20</v>
      </c>
      <c r="F45" s="22">
        <f t="shared" si="2"/>
        <v>23.333333333333332</v>
      </c>
      <c r="G45" s="20">
        <f t="shared" si="2"/>
        <v>6.25</v>
      </c>
      <c r="H45" s="21" t="e">
        <f t="shared" si="2"/>
        <v>#DIV/0!</v>
      </c>
      <c r="I45" s="20" t="e">
        <f t="shared" si="2"/>
        <v>#DIV/0!</v>
      </c>
      <c r="J45" s="20" t="e">
        <f t="shared" si="2"/>
        <v>#DIV/0!</v>
      </c>
      <c r="K45" s="21" t="e">
        <f t="shared" si="2"/>
        <v>#DIV/0!</v>
      </c>
    </row>
    <row r="47" spans="2:12" x14ac:dyDescent="0.4">
      <c r="B47" s="137" t="s">
        <v>98</v>
      </c>
      <c r="C47" s="137"/>
      <c r="D47" s="2"/>
      <c r="E47" s="3" t="s">
        <v>10</v>
      </c>
      <c r="F47" s="89" t="s">
        <v>99</v>
      </c>
      <c r="G47" s="2"/>
      <c r="I47" s="2"/>
    </row>
    <row r="48" spans="2:12" ht="156" customHeight="1" x14ac:dyDescent="0.4">
      <c r="B48" s="2" ph="1"/>
      <c r="C48" s="2"/>
    </row>
    <row r="49" spans="2:11" x14ac:dyDescent="0.4">
      <c r="B49" s="14"/>
      <c r="C49" s="130" t="s">
        <v>11</v>
      </c>
      <c r="D49" s="131"/>
      <c r="E49" s="132"/>
      <c r="F49" s="131" t="s">
        <v>12</v>
      </c>
      <c r="G49" s="131"/>
      <c r="H49" s="131"/>
      <c r="I49" s="130" t="s">
        <v>13</v>
      </c>
      <c r="J49" s="131"/>
      <c r="K49" s="132"/>
    </row>
    <row r="50" spans="2:11" x14ac:dyDescent="0.4">
      <c r="B50" s="4"/>
      <c r="C50" s="6" t="s">
        <v>2</v>
      </c>
      <c r="D50" s="8" t="s">
        <v>3</v>
      </c>
      <c r="E50" s="9" t="s">
        <v>4</v>
      </c>
      <c r="F50" s="12" t="s">
        <v>5</v>
      </c>
      <c r="G50" s="8" t="s">
        <v>6</v>
      </c>
      <c r="H50" s="9" t="s">
        <v>7</v>
      </c>
      <c r="I50" s="6" t="s">
        <v>14</v>
      </c>
      <c r="J50" s="8" t="s">
        <v>15</v>
      </c>
      <c r="K50" s="86" t="s">
        <v>16</v>
      </c>
    </row>
    <row r="51" spans="2:11" x14ac:dyDescent="0.4">
      <c r="B51" s="16" t="s">
        <v>8</v>
      </c>
      <c r="C51" s="7">
        <v>5</v>
      </c>
      <c r="D51" s="10">
        <v>5</v>
      </c>
      <c r="E51" s="11">
        <v>5</v>
      </c>
      <c r="F51" s="13">
        <v>7</v>
      </c>
      <c r="G51" s="10">
        <v>7</v>
      </c>
      <c r="H51" s="11">
        <v>7</v>
      </c>
      <c r="I51" s="10"/>
      <c r="J51" s="10"/>
      <c r="K51" s="11"/>
    </row>
    <row r="52" spans="2:11" x14ac:dyDescent="0.4">
      <c r="B52" s="17" t="s">
        <v>0</v>
      </c>
      <c r="C52" s="120">
        <v>4</v>
      </c>
      <c r="D52" s="10">
        <v>6</v>
      </c>
      <c r="E52" s="25">
        <v>6</v>
      </c>
      <c r="F52" s="23">
        <v>5</v>
      </c>
      <c r="G52" s="24">
        <v>8</v>
      </c>
      <c r="H52" s="25"/>
      <c r="I52" s="10"/>
      <c r="J52" s="10"/>
      <c r="K52" s="11"/>
    </row>
    <row r="54" spans="2:11" x14ac:dyDescent="0.4">
      <c r="B54" s="137" t="s">
        <v>100</v>
      </c>
      <c r="C54" s="137"/>
      <c r="D54" s="2"/>
      <c r="E54" s="3" t="s">
        <v>10</v>
      </c>
      <c r="F54" s="89" t="s">
        <v>99</v>
      </c>
      <c r="G54" s="2"/>
      <c r="I54" s="2"/>
    </row>
    <row r="55" spans="2:11" ht="156" customHeight="1" x14ac:dyDescent="0.4">
      <c r="B55" s="2" ph="1"/>
      <c r="C55" s="2"/>
    </row>
    <row r="56" spans="2:11" x14ac:dyDescent="0.4">
      <c r="B56" s="14"/>
      <c r="C56" s="130" t="s">
        <v>11</v>
      </c>
      <c r="D56" s="131"/>
      <c r="E56" s="132"/>
      <c r="F56" s="131" t="s">
        <v>12</v>
      </c>
      <c r="G56" s="131"/>
      <c r="H56" s="131"/>
      <c r="I56" s="130" t="s">
        <v>13</v>
      </c>
      <c r="J56" s="131"/>
      <c r="K56" s="132"/>
    </row>
    <row r="57" spans="2:11" x14ac:dyDescent="0.4">
      <c r="B57" s="4"/>
      <c r="C57" s="6" t="s">
        <v>2</v>
      </c>
      <c r="D57" s="8" t="s">
        <v>3</v>
      </c>
      <c r="E57" s="9" t="s">
        <v>4</v>
      </c>
      <c r="F57" s="12" t="s">
        <v>5</v>
      </c>
      <c r="G57" s="8" t="s">
        <v>6</v>
      </c>
      <c r="H57" s="9" t="s">
        <v>7</v>
      </c>
      <c r="I57" s="6" t="s">
        <v>14</v>
      </c>
      <c r="J57" s="8" t="s">
        <v>15</v>
      </c>
      <c r="K57" s="86" t="s">
        <v>16</v>
      </c>
    </row>
    <row r="58" spans="2:11" x14ac:dyDescent="0.4">
      <c r="B58" s="16" t="s">
        <v>8</v>
      </c>
      <c r="C58" s="7">
        <v>103</v>
      </c>
      <c r="D58" s="10">
        <v>104</v>
      </c>
      <c r="E58" s="11">
        <v>105</v>
      </c>
      <c r="F58" s="13">
        <v>91</v>
      </c>
      <c r="G58" s="10">
        <v>92</v>
      </c>
      <c r="H58" s="11">
        <v>91</v>
      </c>
      <c r="I58" s="10"/>
      <c r="J58" s="10"/>
      <c r="K58" s="11"/>
    </row>
    <row r="59" spans="2:11" x14ac:dyDescent="0.4">
      <c r="B59" s="17" t="s">
        <v>0</v>
      </c>
      <c r="C59" s="120">
        <v>82</v>
      </c>
      <c r="D59" s="10">
        <v>92</v>
      </c>
      <c r="E59" s="25">
        <v>98</v>
      </c>
      <c r="F59" s="23">
        <v>98</v>
      </c>
      <c r="G59" s="24">
        <v>105</v>
      </c>
      <c r="H59" s="25"/>
      <c r="I59" s="10"/>
      <c r="J59" s="10"/>
      <c r="K59" s="11"/>
    </row>
    <row r="61" spans="2:11" x14ac:dyDescent="0.4">
      <c r="B61" s="137" t="s">
        <v>101</v>
      </c>
      <c r="C61" s="137"/>
      <c r="D61" s="2"/>
      <c r="E61" s="3" t="s">
        <v>10</v>
      </c>
      <c r="F61" s="89" t="s">
        <v>99</v>
      </c>
      <c r="G61" s="2"/>
      <c r="I61" s="2"/>
    </row>
    <row r="62" spans="2:11" ht="156" customHeight="1" x14ac:dyDescent="0.4">
      <c r="B62" s="2" ph="1"/>
      <c r="C62" s="2"/>
    </row>
    <row r="63" spans="2:11" x14ac:dyDescent="0.4">
      <c r="B63" s="14"/>
      <c r="C63" s="130" t="s">
        <v>11</v>
      </c>
      <c r="D63" s="131"/>
      <c r="E63" s="132"/>
      <c r="F63" s="131" t="s">
        <v>12</v>
      </c>
      <c r="G63" s="131"/>
      <c r="H63" s="131"/>
      <c r="I63" s="130" t="s">
        <v>13</v>
      </c>
      <c r="J63" s="131"/>
      <c r="K63" s="132"/>
    </row>
    <row r="64" spans="2:11" x14ac:dyDescent="0.4">
      <c r="B64" s="4"/>
      <c r="C64" s="6" t="s">
        <v>2</v>
      </c>
      <c r="D64" s="8" t="s">
        <v>3</v>
      </c>
      <c r="E64" s="9" t="s">
        <v>4</v>
      </c>
      <c r="F64" s="12" t="s">
        <v>5</v>
      </c>
      <c r="G64" s="8" t="s">
        <v>6</v>
      </c>
      <c r="H64" s="9" t="s">
        <v>7</v>
      </c>
      <c r="I64" s="6" t="s">
        <v>14</v>
      </c>
      <c r="J64" s="8" t="s">
        <v>15</v>
      </c>
      <c r="K64" s="86" t="s">
        <v>16</v>
      </c>
    </row>
    <row r="65" spans="2:11" x14ac:dyDescent="0.4">
      <c r="B65" s="16" t="s">
        <v>8</v>
      </c>
      <c r="C65" s="7">
        <v>19</v>
      </c>
      <c r="D65" s="10">
        <v>20</v>
      </c>
      <c r="E65" s="11">
        <v>21</v>
      </c>
      <c r="F65" s="13">
        <v>28</v>
      </c>
      <c r="G65" s="10">
        <v>30</v>
      </c>
      <c r="H65" s="11">
        <v>32</v>
      </c>
      <c r="I65" s="10"/>
      <c r="J65" s="10"/>
      <c r="K65" s="11"/>
    </row>
    <row r="66" spans="2:11" x14ac:dyDescent="0.4">
      <c r="B66" s="17" t="s">
        <v>0</v>
      </c>
      <c r="C66" s="7">
        <v>20</v>
      </c>
      <c r="D66" s="10">
        <v>24</v>
      </c>
      <c r="E66" s="11">
        <v>19</v>
      </c>
      <c r="F66" s="23">
        <v>18</v>
      </c>
      <c r="G66" s="24">
        <v>15</v>
      </c>
      <c r="H66" s="25"/>
      <c r="I66" s="10"/>
      <c r="J66" s="10"/>
      <c r="K66" s="11"/>
    </row>
    <row r="68" spans="2:11" x14ac:dyDescent="0.4">
      <c r="B68" s="137" t="s">
        <v>102</v>
      </c>
      <c r="C68" s="137"/>
      <c r="D68" s="2"/>
      <c r="E68" s="3" t="s">
        <v>10</v>
      </c>
      <c r="F68" s="89" t="s">
        <v>99</v>
      </c>
      <c r="G68" s="2"/>
      <c r="I68" s="2"/>
    </row>
    <row r="69" spans="2:11" ht="156" customHeight="1" x14ac:dyDescent="0.4">
      <c r="B69" s="2" ph="1"/>
      <c r="C69" s="2"/>
    </row>
    <row r="70" spans="2:11" x14ac:dyDescent="0.4">
      <c r="B70" s="14"/>
      <c r="C70" s="130" t="s">
        <v>11</v>
      </c>
      <c r="D70" s="131"/>
      <c r="E70" s="132"/>
      <c r="F70" s="131" t="s">
        <v>12</v>
      </c>
      <c r="G70" s="131"/>
      <c r="H70" s="131"/>
      <c r="I70" s="130" t="s">
        <v>13</v>
      </c>
      <c r="J70" s="131"/>
      <c r="K70" s="132"/>
    </row>
    <row r="71" spans="2:11" x14ac:dyDescent="0.4">
      <c r="B71" s="4"/>
      <c r="C71" s="6" t="s">
        <v>2</v>
      </c>
      <c r="D71" s="8" t="s">
        <v>3</v>
      </c>
      <c r="E71" s="9" t="s">
        <v>4</v>
      </c>
      <c r="F71" s="12" t="s">
        <v>5</v>
      </c>
      <c r="G71" s="8" t="s">
        <v>6</v>
      </c>
      <c r="H71" s="9" t="s">
        <v>7</v>
      </c>
      <c r="I71" s="6" t="s">
        <v>14</v>
      </c>
      <c r="J71" s="8" t="s">
        <v>15</v>
      </c>
      <c r="K71" s="86" t="s">
        <v>16</v>
      </c>
    </row>
    <row r="72" spans="2:11" x14ac:dyDescent="0.4">
      <c r="B72" s="16" t="s">
        <v>8</v>
      </c>
      <c r="C72" s="7">
        <v>287</v>
      </c>
      <c r="D72" s="10">
        <v>287</v>
      </c>
      <c r="E72" s="11">
        <v>287</v>
      </c>
      <c r="F72" s="13">
        <v>59</v>
      </c>
      <c r="G72" s="10">
        <v>62</v>
      </c>
      <c r="H72" s="11">
        <v>66</v>
      </c>
      <c r="I72" s="10"/>
      <c r="J72" s="10"/>
      <c r="K72" s="11"/>
    </row>
    <row r="73" spans="2:11" x14ac:dyDescent="0.4">
      <c r="B73" s="17" t="s">
        <v>0</v>
      </c>
      <c r="C73" s="7">
        <v>41</v>
      </c>
      <c r="D73" s="10">
        <v>48</v>
      </c>
      <c r="E73" s="11">
        <v>76</v>
      </c>
      <c r="F73" s="23">
        <v>72</v>
      </c>
      <c r="G73" s="24">
        <v>60</v>
      </c>
      <c r="H73" s="25"/>
      <c r="I73" s="10"/>
      <c r="J73" s="10"/>
      <c r="K73" s="11"/>
    </row>
    <row r="75" spans="2:11" ht="26.25" x14ac:dyDescent="0.4">
      <c r="B75" ph="1"/>
    </row>
  </sheetData>
  <customSheetViews>
    <customSheetView guid="{2C5B26C8-C508-4054-A52A-69405943EADD}" scale="85" showPageBreaks="1" showGridLines="0" printArea="1" view="pageBreakPreview">
      <selection activeCell="F15" sqref="F15"/>
      <rowBreaks count="3" manualBreakCount="3">
        <brk id="22" max="11" man="1"/>
        <brk id="46" max="11" man="1"/>
        <brk id="67" max="11" man="1"/>
      </rowBreaks>
      <colBreaks count="1" manualBreakCount="1">
        <brk id="12" max="1048575" man="1"/>
      </colBreaks>
      <pageMargins left="0.70866141732283472" right="0.70866141732283472" top="0.74803149606299213" bottom="0.74803149606299213" header="0.31496062992125984" footer="0.31496062992125984"/>
      <pageSetup paperSize="9" scale="81" orientation="portrait" r:id="rId1"/>
    </customSheetView>
  </customSheetViews>
  <mergeCells count="33">
    <mergeCell ref="B68:C68"/>
    <mergeCell ref="C70:E70"/>
    <mergeCell ref="F70:H70"/>
    <mergeCell ref="I70:K70"/>
    <mergeCell ref="C56:E56"/>
    <mergeCell ref="F56:H56"/>
    <mergeCell ref="I56:K56"/>
    <mergeCell ref="B61:C61"/>
    <mergeCell ref="C63:E63"/>
    <mergeCell ref="F63:H63"/>
    <mergeCell ref="I63:K63"/>
    <mergeCell ref="B47:C47"/>
    <mergeCell ref="C49:E49"/>
    <mergeCell ref="F49:H49"/>
    <mergeCell ref="I49:K49"/>
    <mergeCell ref="B54:C54"/>
    <mergeCell ref="C25:E25"/>
    <mergeCell ref="F25:H25"/>
    <mergeCell ref="I25:K25"/>
    <mergeCell ref="B35:C35"/>
    <mergeCell ref="C37:E37"/>
    <mergeCell ref="F37:H37"/>
    <mergeCell ref="I37:K37"/>
    <mergeCell ref="B16:C16"/>
    <mergeCell ref="C18:E18"/>
    <mergeCell ref="F18:H18"/>
    <mergeCell ref="I18:K18"/>
    <mergeCell ref="B23:C23"/>
    <mergeCell ref="B2:D2"/>
    <mergeCell ref="B4:C4"/>
    <mergeCell ref="C6:E6"/>
    <mergeCell ref="F6:H6"/>
    <mergeCell ref="I6:K6"/>
  </mergeCells>
  <phoneticPr fontId="2"/>
  <pageMargins left="0.70866141732283472" right="0.70866141732283472" top="0.74803149606299213" bottom="0.74803149606299213" header="0.31496062992125984" footer="0.31496062992125984"/>
  <pageSetup paperSize="9" scale="81" orientation="portrait" r:id="rId2"/>
  <headerFooter>
    <oddHeader>&amp;R参考資料４</oddHeader>
  </headerFooter>
  <rowBreaks count="3" manualBreakCount="3">
    <brk id="22" max="11" man="1"/>
    <brk id="46" max="11" man="1"/>
    <brk id="67" max="11" man="1"/>
  </rowBreaks>
  <colBreaks count="1" manualBreakCount="1">
    <brk id="12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人口</vt:lpstr>
      <vt:lpstr>訪問系</vt:lpstr>
      <vt:lpstr>日中活動系</vt:lpstr>
      <vt:lpstr>居住系</vt:lpstr>
      <vt:lpstr>相談支援</vt:lpstr>
      <vt:lpstr>障害児通所支援</vt:lpstr>
      <vt:lpstr>地域支援事業</vt:lpstr>
      <vt:lpstr>居住系!Print_Area</vt:lpstr>
      <vt:lpstr>障害児通所支援!Print_Area</vt:lpstr>
      <vt:lpstr>人口!Print_Area</vt:lpstr>
      <vt:lpstr>相談支援!Print_Area</vt:lpstr>
      <vt:lpstr>地域支援事業!Print_Area</vt:lpstr>
      <vt:lpstr>日中活動系!Print_Area</vt:lpstr>
      <vt:lpstr>訪問系!Print_Area</vt:lpstr>
      <vt:lpstr>居住系!Print_Titles</vt:lpstr>
      <vt:lpstr>障害児通所支援!Print_Titles</vt:lpstr>
      <vt:lpstr>人口!Print_Titles</vt:lpstr>
      <vt:lpstr>地域支援事業!Print_Titles</vt:lpstr>
      <vt:lpstr>日中活動系!Print_Titles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2020-07-22T04:40:41Z</cp:lastPrinted>
  <dcterms:modified xsi:type="dcterms:W3CDTF">2020-10-01T02:32:51Z</dcterms:modified>
</cp:coreProperties>
</file>