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99d_財政課事業別\予算担当\市報・ＨＰ関係\01_市報・HP\令和２年度\HP\09_決算関係\03_財務書類\財務書類データ\"/>
    </mc:Choice>
  </mc:AlternateContent>
  <bookViews>
    <workbookView xWindow="0" yWindow="0" windowWidth="24000" windowHeight="9510"/>
  </bookViews>
  <sheets>
    <sheet name="貸借対照表" sheetId="5" r:id="rId1"/>
    <sheet name="行政コスト及び純資産変動計算書" sheetId="9" r:id="rId2"/>
    <sheet name="資金収支計算書" sheetId="8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行政コスト及び純資産変動計算書!$B$1:$W$65</definedName>
    <definedName name="_xlnm.Print_Area" localSheetId="2">資金収支計算書!$B$1:$O$69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AE29" i="5" s="1"/>
  <c r="Q66" i="8"/>
  <c r="Q62" i="8"/>
  <c r="Q67" i="8" s="1"/>
  <c r="Q59" i="8"/>
  <c r="Q58" i="8"/>
  <c r="Q55" i="8"/>
  <c r="Q52" i="8"/>
  <c r="Q50" i="8"/>
  <c r="Q44" i="8"/>
  <c r="Q38" i="8"/>
  <c r="Q36" i="8"/>
  <c r="Q32" i="8"/>
  <c r="Q27" i="8"/>
  <c r="Q22" i="8"/>
  <c r="Q17" i="8"/>
  <c r="AE69" i="5" l="1"/>
  <c r="AD46" i="5"/>
  <c r="AD15" i="5"/>
  <c r="Q16" i="8"/>
  <c r="AD14" i="5" l="1"/>
  <c r="AD69" i="5" s="1"/>
</calcChain>
</file>

<file path=xl/sharedStrings.xml><?xml version="1.0" encoding="utf-8"?>
<sst xmlns="http://schemas.openxmlformats.org/spreadsheetml/2006/main" count="529" uniqueCount="351">
  <si>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</si>
  <si>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</si>
  <si>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</si>
  <si>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</si>
  <si>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</si>
  <si>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</si>
  <si>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</si>
  <si>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</si>
  <si>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</si>
  <si>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</si>
  <si>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</si>
  <si>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</si>
  <si>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</si>
  <si>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</si>
  <si>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</si>
  <si>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</si>
  <si>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</si>
  <si>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</si>
  <si>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</si>
  <si>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</si>
  <si>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</si>
  <si>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</si>
  <si>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</si>
  <si>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</si>
  <si>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</si>
  <si>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</si>
  <si>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</si>
  <si>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</si>
  <si>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</si>
  <si>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</si>
  <si>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</si>
  <si>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</si>
  <si>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</si>
  <si>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</si>
  <si>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</si>
  <si>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</si>
  <si>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</si>
  <si>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</si>
  <si>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</si>
  <si>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</si>
  <si>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</si>
  <si>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</si>
  <si>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</si>
  <si>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</si>
  <si>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</si>
  <si>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</si>
  <si>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</si>
  <si>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</si>
  <si>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</si>
  <si>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</si>
  <si>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</si>
  <si>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</si>
  <si>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</si>
  <si>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</si>
  <si>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</si>
  <si>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</si>
  <si>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</si>
  <si>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</si>
  <si>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</si>
  <si>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</si>
  <si>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</si>
  <si>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</si>
  <si>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</si>
  <si>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</si>
  <si>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</si>
  <si>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</si>
  <si>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</si>
  <si>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</si>
  <si>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</si>
  <si>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</si>
  <si>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</si>
  <si>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</si>
  <si>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</si>
  <si>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</si>
  <si>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</si>
  <si>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</si>
  <si>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</si>
  <si>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</si>
  <si>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</si>
  <si>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</si>
  <si>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</si>
  <si>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</si>
  <si>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</si>
  <si>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</si>
  <si>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</si>
  <si>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</si>
  <si>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</si>
  <si>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</si>
  <si>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</si>
  <si>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</si>
  <si>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</si>
  <si>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</si>
  <si>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</si>
  <si>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</si>
  <si>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</si>
  <si>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</si>
  <si>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</si>
  <si>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</si>
  <si>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</si>
  <si>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</si>
  <si>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</si>
  <si>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</si>
  <si>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</si>
  <si>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</si>
  <si>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</si>
  <si>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</si>
  <si>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</si>
  <si>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</si>
  <si>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</si>
  <si>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</si>
  <si>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</si>
  <si>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</si>
  <si>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</si>
  <si>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</si>
  <si>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</si>
  <si>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</si>
  <si>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</si>
  <si>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</si>
  <si>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</si>
  <si>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</si>
  <si>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</si>
  <si>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</si>
  <si>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</si>
  <si>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</si>
  <si>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</si>
  <si>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</si>
  <si>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</si>
  <si>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</si>
  <si>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</si>
  <si>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</si>
  <si>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</si>
  <si>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</si>
  <si>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</si>
  <si>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</si>
  <si>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</si>
  <si>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</si>
  <si>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</si>
  <si>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</si>
  <si>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</si>
  <si>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</si>
  <si>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</si>
  <si>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</si>
  <si>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</si>
  <si>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</si>
  <si>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</si>
  <si>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</si>
  <si>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</si>
  <si>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</si>
  <si>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</si>
  <si>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</si>
  <si>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</si>
  <si>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</si>
  <si>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</si>
  <si>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</si>
  <si>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</si>
  <si>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</si>
  <si>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</si>
  <si>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</si>
  <si>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</si>
  <si>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</si>
  <si>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</si>
  <si>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</si>
  <si>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</si>
  <si>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</si>
  <si>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</si>
  <si>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</si>
  <si>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</si>
  <si>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</si>
  <si>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</si>
  <si>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</si>
  <si>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</si>
  <si>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</si>
  <si>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</si>
  <si>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</si>
  <si>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</si>
  <si>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</si>
  <si>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</si>
  <si>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</si>
  <si>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</si>
  <si>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</si>
  <si>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</si>
  <si>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</si>
  <si>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</si>
  <si>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</si>
  <si>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</si>
  <si>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</si>
  <si>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</si>
  <si>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</si>
  <si>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</si>
  <si>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</si>
  <si>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</si>
  <si>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</si>
  <si>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</si>
  <si>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</si>
  <si>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</si>
  <si>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</si>
  <si>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</si>
  <si>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</si>
  <si>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</si>
  <si>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</si>
  <si>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</si>
  <si>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</si>
  <si>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</si>
  <si>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</si>
  <si>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</si>
  <si>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</si>
  <si>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</si>
  <si>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</si>
  <si>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</si>
  <si>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</si>
  <si>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</si>
  <si>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</si>
  <si>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</si>
  <si>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</si>
  <si>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</si>
  <si>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</si>
  <si>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</si>
  <si>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</si>
  <si>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</si>
  <si>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</si>
  <si>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</si>
  <si>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</si>
  <si>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</si>
  <si>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</si>
  <si>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</si>
  <si>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</si>
  <si>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</si>
  <si>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</si>
  <si>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</si>
  <si>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</si>
  <si>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</si>
  <si>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</si>
  <si>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</si>
  <si>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</si>
  <si>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</si>
  <si>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</si>
  <si>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</si>
  <si>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</si>
  <si>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</si>
  <si>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</si>
  <si>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</si>
  <si>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</si>
  <si>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</si>
  <si>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</si>
  <si>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</si>
  <si>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</si>
  <si>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</si>
  <si>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</si>
  <si>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</si>
  <si>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</si>
  <si>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</si>
  <si>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</si>
  <si>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</si>
  <si>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</si>
  <si>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</si>
  <si>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</si>
  <si>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</si>
  <si>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</si>
  <si>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</si>
  <si>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</si>
  <si>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</si>
  <si>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</si>
  <si>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</si>
  <si>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</si>
  <si>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</si>
  <si>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</si>
  <si>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</si>
  <si>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</si>
  <si>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</si>
  <si>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</si>
  <si>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</si>
  <si>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</si>
  <si>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</si>
  <si>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</si>
  <si>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</si>
  <si>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</si>
  <si>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</si>
  <si>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</si>
  <si>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</si>
  <si>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</si>
  <si>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</si>
  <si>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</si>
  <si>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</si>
  <si>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</si>
  <si>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</si>
  <si>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</si>
  <si>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</si>
  <si>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</si>
  <si>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</si>
  <si>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</si>
  <si>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</si>
  <si>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</si>
  <si>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</si>
  <si>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</si>
  <si>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</si>
  <si>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</si>
  <si>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</si>
  <si>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</si>
  <si>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</si>
  <si>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</si>
  <si>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</si>
  <si>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</si>
  <si>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</si>
  <si>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</si>
  <si>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</si>
  <si>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</si>
  <si>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</si>
  <si>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</si>
  <si>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</si>
  <si>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</si>
  <si>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</si>
  <si>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</si>
  <si>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</si>
  <si>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</si>
  <si>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</si>
  <si>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</si>
  <si>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</si>
  <si>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</si>
  <si>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</si>
  <si>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</si>
  <si>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</si>
  <si>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</si>
  <si>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</si>
  <si>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</si>
  <si>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</si>
  <si>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</si>
  <si>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</si>
  <si>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</si>
  <si>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</si>
  <si>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</si>
  <si>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</si>
  <si>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</si>
  <si>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</si>
  <si>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</si>
  <si>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百万円</t>
  </si>
  <si>
    <t/>
  </si>
  <si>
    <t>（単位：百万円）</t>
  </si>
  <si>
    <t>-</t>
    <phoneticPr fontId="2"/>
  </si>
  <si>
    <t>-</t>
    <phoneticPr fontId="2"/>
  </si>
  <si>
    <t>-</t>
    <phoneticPr fontId="2"/>
  </si>
  <si>
    <t>自　平成３１年４月１日</t>
    <phoneticPr fontId="11"/>
  </si>
  <si>
    <t>至　令和２年３月３１日</t>
    <phoneticPr fontId="11"/>
  </si>
  <si>
    <t>-</t>
    <phoneticPr fontId="11"/>
  </si>
  <si>
    <t>-</t>
    <phoneticPr fontId="11"/>
  </si>
  <si>
    <t>自　平成３１年４月１日</t>
    <phoneticPr fontId="11"/>
  </si>
  <si>
    <t>-</t>
    <phoneticPr fontId="11"/>
  </si>
  <si>
    <t>資金収支計算書</t>
  </si>
  <si>
    <t>至　令和２年３月３１日</t>
    <phoneticPr fontId="11"/>
  </si>
  <si>
    <t>貸借対照表</t>
  </si>
  <si>
    <t>（令和２年３月３１日現在）</t>
  </si>
  <si>
    <t>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</si>
</sst>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&quot;△ &quot;#,##0;#,##0;0"/>
    <numFmt numFmtId="178" formatCode="0;&quot;△ &quot;0"/>
    <numFmt numFmtId="179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83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20" xfId="4" applyFont="1" applyFill="1" applyBorder="1" applyAlignment="1">
      <alignment horizontal="right" vertical="center"/>
    </xf>
    <xf numFmtId="178" fontId="9" fillId="0" borderId="11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8" fontId="9" fillId="2" borderId="11" xfId="4" applyNumberFormat="1" applyFont="1" applyFill="1" applyBorder="1" applyAlignment="1">
      <alignment horizontal="center" vertical="center"/>
    </xf>
    <xf numFmtId="179" fontId="9" fillId="2" borderId="11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22" xfId="4" applyNumberFormat="1" applyFont="1" applyFill="1" applyBorder="1" applyAlignment="1">
      <alignment horizontal="right" vertical="center"/>
    </xf>
    <xf numFmtId="179" fontId="9" fillId="2" borderId="23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20" xfId="4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179" fontId="9" fillId="2" borderId="11" xfId="4" applyNumberFormat="1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right" vertical="center"/>
    </xf>
    <xf numFmtId="0" fontId="1" fillId="0" borderId="1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11" xfId="4" applyFont="1" applyFill="1" applyBorder="1" applyAlignment="1">
      <alignment horizontal="right" vertical="center"/>
    </xf>
    <xf numFmtId="176" fontId="1" fillId="2" borderId="28" xfId="4" applyNumberFormat="1" applyFont="1" applyFill="1" applyBorder="1" applyAlignment="1">
      <alignment horizontal="right" vertical="center"/>
    </xf>
    <xf numFmtId="179" fontId="9" fillId="2" borderId="29" xfId="4" applyNumberFormat="1" applyFont="1" applyFill="1" applyBorder="1" applyAlignment="1">
      <alignment horizontal="center" vertical="center"/>
    </xf>
    <xf numFmtId="176" fontId="1" fillId="2" borderId="18" xfId="4" applyNumberFormat="1" applyFont="1" applyFill="1" applyBorder="1" applyAlignment="1">
      <alignment horizontal="right" vertical="center"/>
    </xf>
    <xf numFmtId="178" fontId="9" fillId="2" borderId="19" xfId="4" applyNumberFormat="1" applyFont="1" applyFill="1" applyBorder="1" applyAlignment="1">
      <alignment horizontal="center" vertical="center"/>
    </xf>
    <xf numFmtId="179" fontId="9" fillId="2" borderId="19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13" xfId="8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13" xfId="8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0" fontId="1" fillId="0" borderId="26" xfId="8" applyFont="1" applyFill="1" applyBorder="1" applyAlignment="1">
      <alignment horizontal="left" vertical="center"/>
    </xf>
    <xf numFmtId="0" fontId="10" fillId="0" borderId="26" xfId="8" applyFont="1" applyFill="1" applyBorder="1" applyAlignment="1">
      <alignment horizontal="left" vertical="center"/>
    </xf>
    <xf numFmtId="0" fontId="10" fillId="2" borderId="0" xfId="3" applyFont="1" applyFill="1">
      <alignment vertical="center"/>
    </xf>
    <xf numFmtId="0" fontId="12" fillId="2" borderId="0" xfId="2" applyFont="1" applyFill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10" xfId="2" applyFont="1" applyFill="1" applyBorder="1" applyAlignment="1">
      <alignment vertical="center"/>
    </xf>
    <xf numFmtId="176" fontId="1" fillId="2" borderId="20" xfId="2" applyNumberFormat="1" applyFont="1" applyFill="1" applyBorder="1" applyAlignment="1">
      <alignment horizontal="right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38" fontId="1" fillId="2" borderId="0" xfId="5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40" xfId="2" applyFont="1" applyFill="1" applyBorder="1" applyAlignment="1">
      <alignment vertical="center"/>
    </xf>
    <xf numFmtId="176" fontId="1" fillId="2" borderId="22" xfId="2" applyNumberFormat="1" applyFont="1" applyFill="1" applyBorder="1" applyAlignment="1">
      <alignment horizontal="right" vertical="center"/>
    </xf>
    <xf numFmtId="176" fontId="1" fillId="2" borderId="2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6" fontId="1" fillId="2" borderId="18" xfId="2" applyNumberFormat="1" applyFont="1" applyFill="1" applyBorder="1" applyAlignment="1">
      <alignment horizontal="right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176" fontId="1" fillId="2" borderId="28" xfId="2" applyNumberFormat="1" applyFont="1" applyFill="1" applyBorder="1" applyAlignment="1">
      <alignment horizontal="right" vertical="center"/>
    </xf>
    <xf numFmtId="0" fontId="1" fillId="2" borderId="16" xfId="2" applyFont="1" applyFill="1" applyBorder="1" applyAlignment="1">
      <alignment vertical="center"/>
    </xf>
    <xf numFmtId="0" fontId="1" fillId="2" borderId="17" xfId="2" applyFont="1" applyFill="1" applyBorder="1" applyAlignment="1">
      <alignment vertical="center"/>
    </xf>
    <xf numFmtId="38" fontId="1" fillId="2" borderId="17" xfId="5" applyFont="1" applyFill="1" applyBorder="1" applyAlignment="1">
      <alignment vertical="center"/>
    </xf>
    <xf numFmtId="0" fontId="1" fillId="2" borderId="17" xfId="6" applyFont="1" applyFill="1" applyBorder="1" applyAlignment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8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49" fontId="4" fillId="0" borderId="0" xfId="9" applyNumberFormat="1" applyFont="1" applyAlignment="1">
      <alignment vertical="center"/>
    </xf>
    <xf numFmtId="49" fontId="1" fillId="0" borderId="0" xfId="10" applyNumberFormat="1" applyFont="1">
      <alignment vertical="center"/>
    </xf>
    <xf numFmtId="0" fontId="4" fillId="0" borderId="0" xfId="9" applyFont="1" applyAlignment="1">
      <alignment vertical="center"/>
    </xf>
    <xf numFmtId="0" fontId="1" fillId="0" borderId="0" xfId="11" applyFont="1">
      <alignment vertical="center"/>
    </xf>
    <xf numFmtId="49" fontId="1" fillId="0" borderId="0" xfId="9" applyNumberFormat="1" applyFont="1" applyFill="1" applyAlignment="1">
      <alignment vertical="center"/>
    </xf>
    <xf numFmtId="0" fontId="1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9" applyFont="1" applyFill="1" applyBorder="1" applyAlignment="1"/>
    <xf numFmtId="0" fontId="1" fillId="0" borderId="0" xfId="9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38" fontId="1" fillId="0" borderId="44" xfId="5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9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5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49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8" applyFont="1" applyFill="1" applyBorder="1" applyAlignment="1">
      <alignment horizontal="left" vertical="center"/>
    </xf>
    <xf numFmtId="0" fontId="1" fillId="0" borderId="40" xfId="0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58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0" fontId="1" fillId="0" borderId="59" xfId="8" applyFont="1" applyFill="1" applyBorder="1" applyAlignment="1">
      <alignment vertical="center"/>
    </xf>
    <xf numFmtId="0" fontId="1" fillId="0" borderId="59" xfId="8" applyFont="1" applyFill="1" applyBorder="1" applyAlignment="1">
      <alignment horizontal="left" vertical="center"/>
    </xf>
    <xf numFmtId="0" fontId="10" fillId="0" borderId="59" xfId="8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0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5" applyFont="1" applyFill="1" applyBorder="1" applyAlignment="1">
      <alignment horizontal="center" vertical="center"/>
    </xf>
    <xf numFmtId="176" fontId="9" fillId="2" borderId="33" xfId="2" applyNumberFormat="1" applyFont="1" applyFill="1" applyBorder="1" applyAlignment="1">
      <alignment vertical="center"/>
    </xf>
    <xf numFmtId="176" fontId="9" fillId="2" borderId="11" xfId="2" applyNumberFormat="1" applyFont="1" applyFill="1" applyBorder="1" applyAlignment="1">
      <alignment horizontal="center" vertical="center"/>
    </xf>
    <xf numFmtId="176" fontId="9" fillId="2" borderId="23" xfId="2" applyNumberFormat="1" applyFont="1" applyFill="1" applyBorder="1" applyAlignment="1">
      <alignment horizontal="center" vertical="center"/>
    </xf>
    <xf numFmtId="176" fontId="9" fillId="2" borderId="19" xfId="2" applyNumberFormat="1" applyFont="1" applyFill="1" applyBorder="1" applyAlignment="1">
      <alignment horizontal="center" vertical="center"/>
    </xf>
    <xf numFmtId="176" fontId="9" fillId="2" borderId="2" xfId="2" applyNumberFormat="1" applyFont="1" applyFill="1" applyBorder="1" applyAlignment="1">
      <alignment horizontal="center" vertical="center"/>
    </xf>
    <xf numFmtId="176" fontId="9" fillId="2" borderId="5" xfId="2" applyNumberFormat="1" applyFont="1" applyFill="1" applyBorder="1" applyAlignment="1">
      <alignment horizontal="center" vertical="center"/>
    </xf>
    <xf numFmtId="176" fontId="9" fillId="2" borderId="29" xfId="2" applyNumberFormat="1" applyFont="1" applyFill="1" applyBorder="1" applyAlignment="1">
      <alignment horizontal="center" vertical="center"/>
    </xf>
    <xf numFmtId="176" fontId="1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9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vertical="center"/>
    </xf>
    <xf numFmtId="0" fontId="1" fillId="0" borderId="18" xfId="4" applyFont="1" applyFill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center"/>
    </xf>
    <xf numFmtId="38" fontId="1" fillId="0" borderId="21" xfId="5" applyFont="1" applyFill="1" applyBorder="1" applyAlignment="1">
      <alignment horizontal="center" vertical="center"/>
    </xf>
    <xf numFmtId="38" fontId="1" fillId="0" borderId="7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horizontal="center" vertical="center"/>
    </xf>
    <xf numFmtId="38" fontId="1" fillId="0" borderId="17" xfId="5" applyFont="1" applyFill="1" applyBorder="1" applyAlignment="1">
      <alignment horizontal="center" vertical="center"/>
    </xf>
    <xf numFmtId="176" fontId="1" fillId="0" borderId="17" xfId="5" applyNumberFormat="1" applyFont="1" applyFill="1" applyBorder="1" applyAlignment="1">
      <alignment horizontal="center" vertical="center"/>
    </xf>
    <xf numFmtId="176" fontId="1" fillId="0" borderId="30" xfId="5" applyNumberFormat="1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39" xfId="0" applyNumberFormat="1" applyFont="1" applyFill="1" applyBorder="1" applyAlignment="1">
      <alignment horizontal="right" vertical="center"/>
    </xf>
    <xf numFmtId="176" fontId="1" fillId="0" borderId="41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38" fontId="1" fillId="0" borderId="39" xfId="0" applyNumberFormat="1" applyFont="1" applyFill="1" applyBorder="1" applyAlignment="1">
      <alignment horizontal="center" vertical="center"/>
    </xf>
    <xf numFmtId="38" fontId="1" fillId="0" borderId="41" xfId="0" applyNumberFormat="1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40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7" xfId="2" applyFont="1" applyFill="1" applyBorder="1" applyAlignment="1">
      <alignment horizontal="left" vertical="center"/>
    </xf>
    <xf numFmtId="0" fontId="1" fillId="2" borderId="30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4" xfId="2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center" vertical="center"/>
    </xf>
    <xf numFmtId="0" fontId="1" fillId="2" borderId="42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328</v>
      </c>
    </row>
    <row r="2" spans="1:31" x14ac:dyDescent="0.15">
      <c r="D2" s="9" t="s">
        <v>329</v>
      </c>
    </row>
    <row r="3" spans="1:31" x14ac:dyDescent="0.15">
      <c r="D3" s="9" t="s">
        <v>330</v>
      </c>
    </row>
    <row r="4" spans="1:31" x14ac:dyDescent="0.15">
      <c r="D4" s="9" t="s">
        <v>331</v>
      </c>
    </row>
    <row r="5" spans="1:31" x14ac:dyDescent="0.15">
      <c r="D5" s="9" t="s">
        <v>332</v>
      </c>
    </row>
    <row r="6" spans="1:31" x14ac:dyDescent="0.15">
      <c r="D6" s="9" t="s">
        <v>333</v>
      </c>
    </row>
    <row r="7" spans="1:31" x14ac:dyDescent="0.15">
      <c r="D7" s="9" t="s">
        <v>334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07" t="s">
        <v>348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</row>
    <row r="10" spans="1:31" ht="21" customHeight="1" x14ac:dyDescent="0.15">
      <c r="D10" s="208" t="s">
        <v>349</v>
      </c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336</v>
      </c>
      <c r="AB11" s="13"/>
    </row>
    <row r="12" spans="1:31" s="16" customFormat="1" ht="14.25" customHeight="1" thickBot="1" x14ac:dyDescent="0.2">
      <c r="A12" s="15" t="s">
        <v>312</v>
      </c>
      <c r="B12" s="15" t="s">
        <v>313</v>
      </c>
      <c r="D12" s="209" t="s">
        <v>0</v>
      </c>
      <c r="E12" s="210"/>
      <c r="F12" s="210"/>
      <c r="G12" s="210"/>
      <c r="H12" s="210"/>
      <c r="I12" s="210"/>
      <c r="J12" s="210"/>
      <c r="K12" s="211"/>
      <c r="L12" s="211"/>
      <c r="M12" s="211"/>
      <c r="N12" s="211"/>
      <c r="O12" s="211"/>
      <c r="P12" s="212" t="s">
        <v>314</v>
      </c>
      <c r="Q12" s="213"/>
      <c r="R12" s="210" t="s">
        <v>0</v>
      </c>
      <c r="S12" s="210"/>
      <c r="T12" s="210"/>
      <c r="U12" s="210"/>
      <c r="V12" s="210"/>
      <c r="W12" s="210"/>
      <c r="X12" s="210"/>
      <c r="Y12" s="210"/>
      <c r="Z12" s="212" t="s">
        <v>314</v>
      </c>
      <c r="AA12" s="213"/>
    </row>
    <row r="13" spans="1:31" ht="14.65" customHeight="1" x14ac:dyDescent="0.15">
      <c r="D13" s="17" t="s">
        <v>315</v>
      </c>
      <c r="E13" s="18"/>
      <c r="F13" s="19"/>
      <c r="G13" s="20"/>
      <c r="H13" s="20"/>
      <c r="I13" s="20"/>
      <c r="J13" s="20"/>
      <c r="K13" s="18"/>
      <c r="L13" s="18"/>
      <c r="M13" s="18"/>
      <c r="N13" s="203"/>
      <c r="O13" s="203"/>
      <c r="P13" s="21"/>
      <c r="Q13" s="22"/>
      <c r="R13" s="19" t="s">
        <v>316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101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203"/>
      <c r="O14" s="203"/>
      <c r="P14" s="25">
        <v>316403</v>
      </c>
      <c r="Q14" s="26"/>
      <c r="R14" s="19"/>
      <c r="S14" s="19" t="s">
        <v>102</v>
      </c>
      <c r="T14" s="19"/>
      <c r="U14" s="19"/>
      <c r="V14" s="19"/>
      <c r="W14" s="19"/>
      <c r="X14" s="19"/>
      <c r="Y14" s="18"/>
      <c r="Z14" s="25">
        <v>56804</v>
      </c>
      <c r="AA14" s="27"/>
      <c r="AD14" s="9">
        <f>IF(AND(AD15="-",AD43="-",AD46="-"),"-",SUM(AD15,AD43,AD46))</f>
        <v>316402822433</v>
      </c>
      <c r="AE14" s="9">
        <f>IF(COUNTIF(AE15:AE19,"-")=COUNTA(AE15:AE19),"-",SUM(AE15:AE19))</f>
        <v>56804165845</v>
      </c>
    </row>
    <row r="15" spans="1:31" ht="14.65" customHeight="1" x14ac:dyDescent="0.15">
      <c r="A15" s="7" t="s">
        <v>5</v>
      </c>
      <c r="B15" s="7" t="s">
        <v>103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203"/>
      <c r="O15" s="203"/>
      <c r="P15" s="25">
        <v>309910</v>
      </c>
      <c r="Q15" s="26"/>
      <c r="R15" s="19"/>
      <c r="S15" s="19"/>
      <c r="T15" s="19" t="s">
        <v>317</v>
      </c>
      <c r="U15" s="19"/>
      <c r="V15" s="19"/>
      <c r="W15" s="19"/>
      <c r="X15" s="19"/>
      <c r="Y15" s="18"/>
      <c r="Z15" s="25">
        <v>49956</v>
      </c>
      <c r="AA15" s="27"/>
      <c r="AD15" s="9">
        <f>IF(AND(AD16="-",AD32="-",COUNTIF(AD41:AD42,"-")=COUNTA(AD41:AD42)),"-",SUM(AD16,AD32,AD41:AD42))</f>
        <v>309909900633</v>
      </c>
      <c r="AE15" s="9">
        <v>49955838645</v>
      </c>
    </row>
    <row r="16" spans="1:31" ht="14.65" customHeight="1" x14ac:dyDescent="0.15">
      <c r="A16" s="7" t="s">
        <v>7</v>
      </c>
      <c r="B16" s="7" t="s">
        <v>104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203"/>
      <c r="O16" s="203"/>
      <c r="P16" s="25">
        <v>146866</v>
      </c>
      <c r="Q16" s="26"/>
      <c r="R16" s="19"/>
      <c r="S16" s="19"/>
      <c r="T16" s="19" t="s">
        <v>105</v>
      </c>
      <c r="U16" s="19"/>
      <c r="V16" s="19"/>
      <c r="W16" s="19"/>
      <c r="X16" s="19"/>
      <c r="Y16" s="18"/>
      <c r="Z16" s="25" t="s">
        <v>337</v>
      </c>
      <c r="AA16" s="27"/>
      <c r="AD16" s="9">
        <f>IF(COUNTIF(AD17:AD31,"-")=COUNTA(AD17:AD31),"-",SUM(AD17:AD31))</f>
        <v>146866272556</v>
      </c>
      <c r="AE16" s="9" t="s">
        <v>11</v>
      </c>
    </row>
    <row r="17" spans="1:31" ht="14.65" customHeight="1" x14ac:dyDescent="0.15">
      <c r="A17" s="7" t="s">
        <v>9</v>
      </c>
      <c r="B17" s="7" t="s">
        <v>106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203"/>
      <c r="O17" s="203"/>
      <c r="P17" s="25">
        <v>108524</v>
      </c>
      <c r="Q17" s="26"/>
      <c r="R17" s="19"/>
      <c r="S17" s="19"/>
      <c r="T17" s="19" t="s">
        <v>107</v>
      </c>
      <c r="U17" s="19"/>
      <c r="V17" s="19"/>
      <c r="W17" s="19"/>
      <c r="X17" s="19"/>
      <c r="Y17" s="18"/>
      <c r="Z17" s="25">
        <v>6133</v>
      </c>
      <c r="AA17" s="27"/>
      <c r="AD17" s="9">
        <v>108524181765</v>
      </c>
      <c r="AE17" s="9">
        <v>6133468000</v>
      </c>
    </row>
    <row r="18" spans="1:31" ht="14.65" customHeight="1" x14ac:dyDescent="0.15">
      <c r="A18" s="7" t="s">
        <v>12</v>
      </c>
      <c r="B18" s="7" t="s">
        <v>108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203"/>
      <c r="O18" s="203"/>
      <c r="P18" s="25" t="s">
        <v>338</v>
      </c>
      <c r="Q18" s="26"/>
      <c r="R18" s="19"/>
      <c r="S18" s="19"/>
      <c r="T18" s="19" t="s">
        <v>109</v>
      </c>
      <c r="U18" s="19"/>
      <c r="V18" s="19"/>
      <c r="W18" s="19"/>
      <c r="X18" s="19"/>
      <c r="Y18" s="18"/>
      <c r="Z18" s="25" t="s">
        <v>337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14</v>
      </c>
      <c r="B19" s="7" t="s">
        <v>110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203"/>
      <c r="O19" s="203"/>
      <c r="P19" s="25">
        <v>78687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715</v>
      </c>
      <c r="AA19" s="27"/>
      <c r="AD19" s="9">
        <v>78687013879</v>
      </c>
      <c r="AE19" s="9">
        <v>714859200</v>
      </c>
    </row>
    <row r="20" spans="1:31" ht="14.65" customHeight="1" x14ac:dyDescent="0.15">
      <c r="A20" s="7" t="s">
        <v>16</v>
      </c>
      <c r="B20" s="7" t="s">
        <v>111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203"/>
      <c r="O20" s="203"/>
      <c r="P20" s="25">
        <v>-43676</v>
      </c>
      <c r="Q20" s="26"/>
      <c r="R20" s="19"/>
      <c r="S20" s="19" t="s">
        <v>112</v>
      </c>
      <c r="T20" s="19"/>
      <c r="U20" s="19"/>
      <c r="V20" s="19"/>
      <c r="W20" s="19"/>
      <c r="X20" s="19"/>
      <c r="Y20" s="18"/>
      <c r="Z20" s="25">
        <v>5805</v>
      </c>
      <c r="AA20" s="27"/>
      <c r="AD20" s="9">
        <v>-43675924616</v>
      </c>
      <c r="AE20" s="9">
        <f>IF(COUNTIF(AE21:AE28,"-")=COUNTA(AE21:AE28),"-",SUM(AE21:AE28))</f>
        <v>5804805669</v>
      </c>
    </row>
    <row r="21" spans="1:31" ht="14.65" customHeight="1" x14ac:dyDescent="0.15">
      <c r="A21" s="7" t="s">
        <v>18</v>
      </c>
      <c r="B21" s="7" t="s">
        <v>113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203"/>
      <c r="O21" s="203"/>
      <c r="P21" s="25">
        <v>5338</v>
      </c>
      <c r="Q21" s="26"/>
      <c r="R21" s="19"/>
      <c r="S21" s="19"/>
      <c r="T21" s="19" t="s">
        <v>318</v>
      </c>
      <c r="U21" s="19"/>
      <c r="V21" s="19"/>
      <c r="W21" s="19"/>
      <c r="X21" s="19"/>
      <c r="Y21" s="18"/>
      <c r="Z21" s="25">
        <v>4850</v>
      </c>
      <c r="AA21" s="27"/>
      <c r="AD21" s="9">
        <v>5337658989</v>
      </c>
      <c r="AE21" s="9">
        <v>4850216214</v>
      </c>
    </row>
    <row r="22" spans="1:31" ht="14.65" customHeight="1" x14ac:dyDescent="0.15">
      <c r="A22" s="7" t="s">
        <v>20</v>
      </c>
      <c r="B22" s="7" t="s">
        <v>114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203"/>
      <c r="O22" s="203"/>
      <c r="P22" s="25">
        <v>-2821</v>
      </c>
      <c r="Q22" s="26"/>
      <c r="R22" s="19"/>
      <c r="S22" s="19"/>
      <c r="T22" s="19" t="s">
        <v>115</v>
      </c>
      <c r="U22" s="19"/>
      <c r="V22" s="19"/>
      <c r="W22" s="19"/>
      <c r="X22" s="19"/>
      <c r="Y22" s="18"/>
      <c r="Z22" s="25">
        <v>5</v>
      </c>
      <c r="AA22" s="27"/>
      <c r="AD22" s="9">
        <v>-2820690271</v>
      </c>
      <c r="AE22" s="9">
        <v>5206213</v>
      </c>
    </row>
    <row r="23" spans="1:31" ht="14.65" customHeight="1" x14ac:dyDescent="0.15">
      <c r="A23" s="7" t="s">
        <v>22</v>
      </c>
      <c r="B23" s="7" t="s">
        <v>116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04"/>
      <c r="O23" s="204"/>
      <c r="P23" s="25" t="s">
        <v>338</v>
      </c>
      <c r="Q23" s="26"/>
      <c r="R23" s="19"/>
      <c r="S23" s="19"/>
      <c r="T23" s="19" t="s">
        <v>117</v>
      </c>
      <c r="U23" s="19"/>
      <c r="V23" s="19"/>
      <c r="W23" s="19"/>
      <c r="X23" s="19"/>
      <c r="Y23" s="18"/>
      <c r="Z23" s="25">
        <v>11</v>
      </c>
      <c r="AA23" s="27"/>
      <c r="AD23" s="9" t="s">
        <v>11</v>
      </c>
      <c r="AE23" s="9">
        <v>10933859</v>
      </c>
    </row>
    <row r="24" spans="1:31" ht="14.65" customHeight="1" x14ac:dyDescent="0.15">
      <c r="A24" s="7" t="s">
        <v>24</v>
      </c>
      <c r="B24" s="7" t="s">
        <v>118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04"/>
      <c r="O24" s="204"/>
      <c r="P24" s="25" t="s">
        <v>338</v>
      </c>
      <c r="Q24" s="26"/>
      <c r="R24" s="18"/>
      <c r="S24" s="19"/>
      <c r="T24" s="19" t="s">
        <v>119</v>
      </c>
      <c r="U24" s="19"/>
      <c r="V24" s="19"/>
      <c r="W24" s="19"/>
      <c r="X24" s="19"/>
      <c r="Y24" s="18"/>
      <c r="Z24" s="25">
        <v>2</v>
      </c>
      <c r="AA24" s="27"/>
      <c r="AD24" s="9" t="s">
        <v>11</v>
      </c>
      <c r="AE24" s="9">
        <v>2072342</v>
      </c>
    </row>
    <row r="25" spans="1:31" ht="14.65" customHeight="1" x14ac:dyDescent="0.15">
      <c r="A25" s="7" t="s">
        <v>26</v>
      </c>
      <c r="B25" s="7" t="s">
        <v>120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04"/>
      <c r="O25" s="204"/>
      <c r="P25" s="25" t="s">
        <v>338</v>
      </c>
      <c r="Q25" s="26"/>
      <c r="R25" s="18"/>
      <c r="S25" s="19"/>
      <c r="T25" s="19" t="s">
        <v>121</v>
      </c>
      <c r="U25" s="19"/>
      <c r="V25" s="19"/>
      <c r="W25" s="19"/>
      <c r="X25" s="19"/>
      <c r="Y25" s="18"/>
      <c r="Z25" s="25" t="s">
        <v>337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122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04"/>
      <c r="O26" s="204"/>
      <c r="P26" s="25" t="s">
        <v>337</v>
      </c>
      <c r="Q26" s="26"/>
      <c r="R26" s="19"/>
      <c r="S26" s="19"/>
      <c r="T26" s="19" t="s">
        <v>123</v>
      </c>
      <c r="U26" s="19"/>
      <c r="V26" s="19"/>
      <c r="W26" s="19"/>
      <c r="X26" s="19"/>
      <c r="Y26" s="18"/>
      <c r="Z26" s="25">
        <v>775</v>
      </c>
      <c r="AA26" s="27"/>
      <c r="AD26" s="9" t="s">
        <v>11</v>
      </c>
      <c r="AE26" s="9">
        <v>775369000</v>
      </c>
    </row>
    <row r="27" spans="1:31" ht="14.65" customHeight="1" x14ac:dyDescent="0.15">
      <c r="A27" s="7" t="s">
        <v>30</v>
      </c>
      <c r="B27" s="7" t="s">
        <v>124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04"/>
      <c r="O27" s="204"/>
      <c r="P27" s="25" t="s">
        <v>338</v>
      </c>
      <c r="Q27" s="26"/>
      <c r="R27" s="19"/>
      <c r="S27" s="19"/>
      <c r="T27" s="19" t="s">
        <v>125</v>
      </c>
      <c r="U27" s="19"/>
      <c r="V27" s="19"/>
      <c r="W27" s="19"/>
      <c r="X27" s="19"/>
      <c r="Y27" s="18"/>
      <c r="Z27" s="25">
        <v>101</v>
      </c>
      <c r="AA27" s="27"/>
      <c r="AD27" s="9" t="s">
        <v>11</v>
      </c>
      <c r="AE27" s="9">
        <v>101436441</v>
      </c>
    </row>
    <row r="28" spans="1:31" ht="14.65" customHeight="1" x14ac:dyDescent="0.15">
      <c r="A28" s="7" t="s">
        <v>32</v>
      </c>
      <c r="B28" s="7" t="s">
        <v>126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04"/>
      <c r="O28" s="204"/>
      <c r="P28" s="25" t="s">
        <v>337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60</v>
      </c>
      <c r="AA28" s="27"/>
      <c r="AD28" s="9" t="s">
        <v>11</v>
      </c>
      <c r="AE28" s="9">
        <v>59571600</v>
      </c>
    </row>
    <row r="29" spans="1:31" ht="14.65" customHeight="1" x14ac:dyDescent="0.15">
      <c r="A29" s="7" t="s">
        <v>34</v>
      </c>
      <c r="B29" s="7" t="s">
        <v>99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203"/>
      <c r="O29" s="203"/>
      <c r="P29" s="25" t="s">
        <v>338</v>
      </c>
      <c r="Q29" s="26"/>
      <c r="R29" s="214" t="s">
        <v>100</v>
      </c>
      <c r="S29" s="215"/>
      <c r="T29" s="215"/>
      <c r="U29" s="215"/>
      <c r="V29" s="215"/>
      <c r="W29" s="215"/>
      <c r="X29" s="215"/>
      <c r="Y29" s="215"/>
      <c r="Z29" s="30">
        <v>62609</v>
      </c>
      <c r="AA29" s="31"/>
      <c r="AD29" s="9" t="s">
        <v>11</v>
      </c>
      <c r="AE29" s="9">
        <f>IF(AND(AE14="-",AE20="-"),"-",SUM(AE14,AE20))</f>
        <v>62608971514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203"/>
      <c r="O30" s="203"/>
      <c r="P30" s="25" t="s">
        <v>338</v>
      </c>
      <c r="Q30" s="26"/>
      <c r="R30" s="19" t="s">
        <v>319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129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203"/>
      <c r="O31" s="203"/>
      <c r="P31" s="25">
        <v>814</v>
      </c>
      <c r="Q31" s="26"/>
      <c r="R31" s="19"/>
      <c r="S31" s="19" t="s">
        <v>130</v>
      </c>
      <c r="T31" s="19"/>
      <c r="U31" s="19"/>
      <c r="V31" s="19"/>
      <c r="W31" s="19"/>
      <c r="X31" s="19"/>
      <c r="Y31" s="18"/>
      <c r="Z31" s="25">
        <v>319431</v>
      </c>
      <c r="AA31" s="27"/>
      <c r="AD31" s="9">
        <v>814032810</v>
      </c>
      <c r="AE31" s="9">
        <v>319430838423</v>
      </c>
    </row>
    <row r="32" spans="1:31" ht="14.65" customHeight="1" x14ac:dyDescent="0.15">
      <c r="A32" s="7" t="s">
        <v>40</v>
      </c>
      <c r="B32" s="7" t="s">
        <v>131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203"/>
      <c r="O32" s="203"/>
      <c r="P32" s="25">
        <v>162852</v>
      </c>
      <c r="Q32" s="26"/>
      <c r="R32" s="19"/>
      <c r="S32" s="18" t="s">
        <v>132</v>
      </c>
      <c r="T32" s="19"/>
      <c r="U32" s="19"/>
      <c r="V32" s="19"/>
      <c r="W32" s="19"/>
      <c r="X32" s="19"/>
      <c r="Y32" s="18"/>
      <c r="Z32" s="25">
        <v>-60927</v>
      </c>
      <c r="AA32" s="27"/>
      <c r="AD32" s="9">
        <f>IF(COUNTIF(AD33:AD40,"-")=COUNTA(AD33:AD40),"-",SUM(AD33:AD40))</f>
        <v>162852378318</v>
      </c>
      <c r="AE32" s="9">
        <v>-60926828308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203"/>
      <c r="O33" s="203"/>
      <c r="P33" s="25">
        <v>148764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148764265706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203"/>
      <c r="O34" s="203"/>
      <c r="P34" s="25">
        <v>1593</v>
      </c>
      <c r="Q34" s="26"/>
      <c r="R34" s="216"/>
      <c r="S34" s="217"/>
      <c r="T34" s="217"/>
      <c r="U34" s="217"/>
      <c r="V34" s="217"/>
      <c r="W34" s="217"/>
      <c r="X34" s="217"/>
      <c r="Y34" s="217"/>
      <c r="Z34" s="25"/>
      <c r="AA34" s="27"/>
      <c r="AD34" s="9">
        <v>1593067381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203"/>
      <c r="O35" s="203"/>
      <c r="P35" s="25">
        <v>-838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-837938512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203"/>
      <c r="O36" s="203"/>
      <c r="P36" s="25">
        <v>21616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21616011053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203"/>
      <c r="O37" s="203"/>
      <c r="P37" s="25">
        <v>-9285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-9284854751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203"/>
      <c r="O38" s="203"/>
      <c r="P38" s="25" t="s">
        <v>338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203"/>
      <c r="O39" s="203"/>
      <c r="P39" s="25" t="s">
        <v>339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203"/>
      <c r="O40" s="203"/>
      <c r="P40" s="25">
        <v>1002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1001827441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04"/>
      <c r="O41" s="204"/>
      <c r="P41" s="25">
        <v>1440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1439756938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04"/>
      <c r="O42" s="204"/>
      <c r="P42" s="25">
        <v>-1249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-1248507179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04"/>
      <c r="O43" s="204"/>
      <c r="P43" s="25">
        <v>117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117001195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203"/>
      <c r="O44" s="203"/>
      <c r="P44" s="25">
        <v>116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115697319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203"/>
      <c r="O45" s="203"/>
      <c r="P45" s="25">
        <v>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1303876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203"/>
      <c r="O46" s="203"/>
      <c r="P46" s="25">
        <v>6376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6375920605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203"/>
      <c r="O47" s="203"/>
      <c r="P47" s="25">
        <v>181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181471000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203"/>
      <c r="O48" s="203"/>
      <c r="P48" s="25">
        <v>82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81600000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203"/>
      <c r="O49" s="203"/>
      <c r="P49" s="25">
        <v>98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97871000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203"/>
      <c r="O50" s="203"/>
      <c r="P50" s="25">
        <v>2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2000000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203"/>
      <c r="O51" s="203"/>
      <c r="P51" s="25" t="s">
        <v>338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203"/>
      <c r="O52" s="203"/>
      <c r="P52" s="25">
        <v>825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824527703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203"/>
      <c r="O53" s="203"/>
      <c r="P53" s="25" t="s">
        <v>337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 t="s">
        <v>11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203"/>
      <c r="O54" s="203"/>
      <c r="P54" s="25">
        <v>5601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5600605163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78</v>
      </c>
      <c r="I55" s="19"/>
      <c r="J55" s="19"/>
      <c r="K55" s="18"/>
      <c r="L55" s="18"/>
      <c r="M55" s="18"/>
      <c r="N55" s="203"/>
      <c r="O55" s="203"/>
      <c r="P55" s="25" t="s">
        <v>337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11</v>
      </c>
    </row>
    <row r="56" spans="1:30" ht="14.65" customHeight="1" x14ac:dyDescent="0.15">
      <c r="A56" s="7" t="s">
        <v>79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203"/>
      <c r="O56" s="203"/>
      <c r="P56" s="25">
        <v>5601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5600605163</v>
      </c>
    </row>
    <row r="57" spans="1:30" ht="14.65" customHeight="1" x14ac:dyDescent="0.15">
      <c r="A57" s="7" t="s">
        <v>80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203"/>
      <c r="O57" s="203"/>
      <c r="P57" s="25">
        <v>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7000000</v>
      </c>
    </row>
    <row r="58" spans="1:30" ht="14.65" customHeight="1" x14ac:dyDescent="0.15">
      <c r="A58" s="7" t="s">
        <v>81</v>
      </c>
      <c r="D58" s="24"/>
      <c r="E58" s="18"/>
      <c r="F58" s="19"/>
      <c r="G58" s="19" t="s">
        <v>82</v>
      </c>
      <c r="H58" s="19"/>
      <c r="I58" s="19"/>
      <c r="J58" s="19"/>
      <c r="K58" s="18"/>
      <c r="L58" s="18"/>
      <c r="M58" s="18"/>
      <c r="N58" s="203"/>
      <c r="O58" s="203"/>
      <c r="P58" s="25">
        <v>-238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-237683261</v>
      </c>
    </row>
    <row r="59" spans="1:30" ht="14.65" customHeight="1" x14ac:dyDescent="0.15">
      <c r="A59" s="7" t="s">
        <v>83</v>
      </c>
      <c r="D59" s="24"/>
      <c r="E59" s="18" t="s">
        <v>84</v>
      </c>
      <c r="F59" s="19"/>
      <c r="G59" s="20"/>
      <c r="H59" s="20"/>
      <c r="I59" s="20"/>
      <c r="J59" s="18"/>
      <c r="K59" s="18"/>
      <c r="L59" s="18"/>
      <c r="M59" s="18"/>
      <c r="N59" s="203"/>
      <c r="O59" s="203"/>
      <c r="P59" s="25">
        <v>4710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4710159196</v>
      </c>
    </row>
    <row r="60" spans="1:30" ht="14.65" customHeight="1" x14ac:dyDescent="0.15">
      <c r="A60" s="7" t="s">
        <v>85</v>
      </c>
      <c r="D60" s="24"/>
      <c r="E60" s="18"/>
      <c r="F60" s="19" t="s">
        <v>86</v>
      </c>
      <c r="G60" s="20"/>
      <c r="H60" s="20"/>
      <c r="I60" s="20"/>
      <c r="J60" s="18"/>
      <c r="K60" s="18"/>
      <c r="L60" s="18"/>
      <c r="M60" s="18"/>
      <c r="N60" s="203"/>
      <c r="O60" s="203"/>
      <c r="P60" s="25">
        <v>1514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1513623114</v>
      </c>
    </row>
    <row r="61" spans="1:30" ht="14.65" customHeight="1" x14ac:dyDescent="0.15">
      <c r="A61" s="7" t="s">
        <v>87</v>
      </c>
      <c r="D61" s="24"/>
      <c r="E61" s="18"/>
      <c r="F61" s="19" t="s">
        <v>88</v>
      </c>
      <c r="G61" s="19"/>
      <c r="H61" s="28"/>
      <c r="I61" s="19"/>
      <c r="J61" s="19"/>
      <c r="K61" s="18"/>
      <c r="L61" s="18"/>
      <c r="M61" s="18"/>
      <c r="N61" s="203"/>
      <c r="O61" s="203"/>
      <c r="P61" s="25">
        <v>205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204937905</v>
      </c>
    </row>
    <row r="62" spans="1:30" ht="14.65" customHeight="1" x14ac:dyDescent="0.15">
      <c r="A62" s="7">
        <v>1500000</v>
      </c>
      <c r="D62" s="24"/>
      <c r="E62" s="18"/>
      <c r="F62" s="19" t="s">
        <v>89</v>
      </c>
      <c r="G62" s="19"/>
      <c r="H62" s="19"/>
      <c r="I62" s="19"/>
      <c r="J62" s="19"/>
      <c r="K62" s="18"/>
      <c r="L62" s="18"/>
      <c r="M62" s="18"/>
      <c r="N62" s="203"/>
      <c r="O62" s="203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369000</v>
      </c>
    </row>
    <row r="63" spans="1:30" ht="14.65" customHeight="1" x14ac:dyDescent="0.15">
      <c r="A63" s="7" t="s">
        <v>90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203"/>
      <c r="O63" s="203"/>
      <c r="P63" s="25">
        <v>3028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3027646990</v>
      </c>
    </row>
    <row r="64" spans="1:30" ht="14.65" customHeight="1" x14ac:dyDescent="0.15">
      <c r="A64" s="7" t="s">
        <v>91</v>
      </c>
      <c r="D64" s="24"/>
      <c r="E64" s="19"/>
      <c r="F64" s="19"/>
      <c r="G64" s="19" t="s">
        <v>92</v>
      </c>
      <c r="H64" s="19"/>
      <c r="I64" s="19"/>
      <c r="J64" s="19"/>
      <c r="K64" s="18"/>
      <c r="L64" s="18"/>
      <c r="M64" s="18"/>
      <c r="N64" s="203"/>
      <c r="O64" s="203"/>
      <c r="P64" s="25">
        <v>3028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3027646990</v>
      </c>
    </row>
    <row r="65" spans="1:31" ht="14.65" customHeight="1" x14ac:dyDescent="0.15">
      <c r="A65" s="7" t="s">
        <v>93</v>
      </c>
      <c r="D65" s="24"/>
      <c r="E65" s="19"/>
      <c r="F65" s="19"/>
      <c r="G65" s="19" t="s">
        <v>78</v>
      </c>
      <c r="H65" s="19"/>
      <c r="I65" s="19"/>
      <c r="J65" s="19"/>
      <c r="K65" s="18"/>
      <c r="L65" s="18"/>
      <c r="M65" s="18"/>
      <c r="N65" s="203"/>
      <c r="O65" s="203"/>
      <c r="P65" s="25" t="s">
        <v>337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 t="s">
        <v>11</v>
      </c>
    </row>
    <row r="66" spans="1:31" ht="14.65" customHeight="1" x14ac:dyDescent="0.15">
      <c r="A66" s="7" t="s">
        <v>94</v>
      </c>
      <c r="D66" s="24"/>
      <c r="E66" s="19"/>
      <c r="F66" s="19" t="s">
        <v>95</v>
      </c>
      <c r="G66" s="19"/>
      <c r="H66" s="19"/>
      <c r="I66" s="19"/>
      <c r="J66" s="19"/>
      <c r="K66" s="18"/>
      <c r="L66" s="18"/>
      <c r="M66" s="18"/>
      <c r="N66" s="203"/>
      <c r="O66" s="203"/>
      <c r="P66" s="25" t="s">
        <v>337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11</v>
      </c>
    </row>
    <row r="67" spans="1:31" ht="14.65" customHeight="1" x14ac:dyDescent="0.15">
      <c r="A67" s="7" t="s">
        <v>96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203"/>
      <c r="O67" s="203"/>
      <c r="P67" s="25" t="s">
        <v>337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11</v>
      </c>
    </row>
    <row r="68" spans="1:31" ht="14.65" customHeight="1" thickBot="1" x14ac:dyDescent="0.2">
      <c r="A68" s="7" t="s">
        <v>97</v>
      </c>
      <c r="B68" s="7" t="s">
        <v>127</v>
      </c>
      <c r="D68" s="24"/>
      <c r="E68" s="19"/>
      <c r="F68" s="38" t="s">
        <v>82</v>
      </c>
      <c r="G68" s="19"/>
      <c r="H68" s="19"/>
      <c r="I68" s="19"/>
      <c r="J68" s="19"/>
      <c r="K68" s="18"/>
      <c r="L68" s="18"/>
      <c r="M68" s="18"/>
      <c r="N68" s="203"/>
      <c r="O68" s="203"/>
      <c r="P68" s="25">
        <v>-36</v>
      </c>
      <c r="Q68" s="26"/>
      <c r="R68" s="218" t="s">
        <v>128</v>
      </c>
      <c r="S68" s="219"/>
      <c r="T68" s="219"/>
      <c r="U68" s="219"/>
      <c r="V68" s="219"/>
      <c r="W68" s="219"/>
      <c r="X68" s="219"/>
      <c r="Y68" s="220"/>
      <c r="Z68" s="40">
        <v>258504</v>
      </c>
      <c r="AA68" s="41"/>
      <c r="AD68" s="9">
        <v>-36417813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98</v>
      </c>
      <c r="D69" s="221" t="s">
        <v>2</v>
      </c>
      <c r="E69" s="222"/>
      <c r="F69" s="222"/>
      <c r="G69" s="222"/>
      <c r="H69" s="222"/>
      <c r="I69" s="222"/>
      <c r="J69" s="222"/>
      <c r="K69" s="222"/>
      <c r="L69" s="222"/>
      <c r="M69" s="222"/>
      <c r="N69" s="223"/>
      <c r="O69" s="224"/>
      <c r="P69" s="42">
        <v>321113</v>
      </c>
      <c r="Q69" s="43"/>
      <c r="R69" s="209" t="s">
        <v>320</v>
      </c>
      <c r="S69" s="210"/>
      <c r="T69" s="210"/>
      <c r="U69" s="210"/>
      <c r="V69" s="210"/>
      <c r="W69" s="210"/>
      <c r="X69" s="210"/>
      <c r="Y69" s="225"/>
      <c r="Z69" s="42">
        <v>321113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321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topLeftCell="B1" zoomScale="85" zoomScaleNormal="85" zoomScaleSheetLayoutView="85" workbookViewId="0">
      <selection activeCell="B1" sqref="B1"/>
    </sheetView>
  </sheetViews>
  <sheetFormatPr defaultRowHeight="13.5" x14ac:dyDescent="0.15"/>
  <cols>
    <col min="1" max="1" width="0" style="117" hidden="1" customWidth="1"/>
    <col min="2" max="2" width="0.75" style="118" customWidth="1"/>
    <col min="3" max="3" width="1.375" style="118" customWidth="1"/>
    <col min="4" max="4" width="1.5" style="118" customWidth="1"/>
    <col min="5" max="6" width="1.625" style="118" customWidth="1"/>
    <col min="7" max="7" width="1.5" style="118" customWidth="1"/>
    <col min="8" max="8" width="1.625" style="118" customWidth="1"/>
    <col min="9" max="15" width="2.125" style="118" customWidth="1"/>
    <col min="16" max="16" width="6.625" style="118" customWidth="1"/>
    <col min="17" max="17" width="24.125" style="118" bestFit="1" customWidth="1"/>
    <col min="18" max="18" width="3.375" style="118" customWidth="1"/>
    <col min="19" max="19" width="24.125" style="118" bestFit="1" customWidth="1"/>
    <col min="20" max="20" width="3.75" style="118" bestFit="1" customWidth="1"/>
    <col min="21" max="21" width="24.125" style="118" bestFit="1" customWidth="1"/>
    <col min="22" max="22" width="3.375" style="118" customWidth="1"/>
    <col min="23" max="23" width="0.75" style="118" customWidth="1"/>
    <col min="24" max="16384" width="9" style="118"/>
  </cols>
  <sheetData>
    <row r="1" spans="1:23" x14ac:dyDescent="0.15">
      <c r="C1" s="118" t="s">
        <v>328</v>
      </c>
    </row>
    <row r="2" spans="1:23" x14ac:dyDescent="0.15">
      <c r="C2" s="118" t="s">
        <v>329</v>
      </c>
    </row>
    <row r="3" spans="1:23" x14ac:dyDescent="0.15">
      <c r="C3" s="118" t="s">
        <v>330</v>
      </c>
    </row>
    <row r="4" spans="1:23" x14ac:dyDescent="0.15">
      <c r="C4" s="118" t="s">
        <v>331</v>
      </c>
    </row>
    <row r="5" spans="1:23" x14ac:dyDescent="0.15">
      <c r="C5" s="118" t="s">
        <v>332</v>
      </c>
    </row>
    <row r="6" spans="1:23" x14ac:dyDescent="0.15">
      <c r="C6" s="118" t="s">
        <v>333</v>
      </c>
    </row>
    <row r="7" spans="1:23" x14ac:dyDescent="0.15">
      <c r="C7" s="118" t="s">
        <v>334</v>
      </c>
    </row>
    <row r="8" spans="1:23" s="115" customFormat="1" x14ac:dyDescent="0.15">
      <c r="A8" s="113"/>
      <c r="B8" s="114"/>
      <c r="D8" s="116"/>
      <c r="E8" s="116"/>
      <c r="F8" s="116"/>
      <c r="G8" s="116"/>
      <c r="H8" s="116"/>
      <c r="I8" s="116"/>
    </row>
    <row r="9" spans="1:23" ht="24" x14ac:dyDescent="0.15">
      <c r="C9" s="228" t="s">
        <v>350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119"/>
    </row>
    <row r="10" spans="1:23" ht="14.25" x14ac:dyDescent="0.15">
      <c r="C10" s="229" t="s">
        <v>344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119"/>
    </row>
    <row r="11" spans="1:23" ht="14.25" x14ac:dyDescent="0.15">
      <c r="C11" s="229" t="s">
        <v>341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119"/>
    </row>
    <row r="12" spans="1:23" ht="15.75" customHeight="1" thickBot="1" x14ac:dyDescent="0.2"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Q12" s="120"/>
      <c r="R12" s="121"/>
      <c r="S12" s="120"/>
      <c r="T12" s="120"/>
      <c r="U12" s="120"/>
      <c r="V12" s="206" t="s">
        <v>336</v>
      </c>
      <c r="W12" s="119"/>
    </row>
    <row r="13" spans="1:23" ht="14.25" thickBot="1" x14ac:dyDescent="0.2">
      <c r="A13" s="117" t="s">
        <v>312</v>
      </c>
      <c r="C13" s="230" t="s">
        <v>0</v>
      </c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2"/>
      <c r="Q13" s="233" t="s">
        <v>314</v>
      </c>
      <c r="R13" s="234"/>
      <c r="S13" s="122"/>
      <c r="T13" s="122"/>
      <c r="U13" s="122"/>
      <c r="V13" s="122"/>
    </row>
    <row r="14" spans="1:23" x14ac:dyDescent="0.15">
      <c r="A14" s="117" t="s">
        <v>135</v>
      </c>
      <c r="C14" s="124"/>
      <c r="D14" s="125"/>
      <c r="E14" s="126" t="s">
        <v>136</v>
      </c>
      <c r="F14" s="126"/>
      <c r="G14" s="126"/>
      <c r="H14" s="126"/>
      <c r="I14" s="125"/>
      <c r="J14" s="126"/>
      <c r="K14" s="126"/>
      <c r="L14" s="126"/>
      <c r="M14" s="126"/>
      <c r="N14" s="125"/>
      <c r="O14" s="125"/>
      <c r="P14" s="125"/>
      <c r="Q14" s="127">
        <v>62905</v>
      </c>
      <c r="R14" s="128"/>
      <c r="S14" s="123"/>
      <c r="T14" s="123"/>
      <c r="U14" s="123"/>
      <c r="V14" s="123"/>
    </row>
    <row r="15" spans="1:23" x14ac:dyDescent="0.15">
      <c r="A15" s="117" t="s">
        <v>137</v>
      </c>
      <c r="C15" s="129"/>
      <c r="D15" s="130"/>
      <c r="E15" s="130"/>
      <c r="F15" s="19" t="s">
        <v>138</v>
      </c>
      <c r="G15" s="19"/>
      <c r="H15" s="19"/>
      <c r="I15" s="19"/>
      <c r="J15" s="19"/>
      <c r="K15" s="19"/>
      <c r="L15" s="19"/>
      <c r="M15" s="19"/>
      <c r="N15" s="130"/>
      <c r="O15" s="130"/>
      <c r="P15" s="130"/>
      <c r="Q15" s="131">
        <v>26231</v>
      </c>
      <c r="R15" s="132"/>
      <c r="S15" s="123"/>
      <c r="T15" s="123"/>
      <c r="U15" s="123"/>
      <c r="V15" s="123"/>
    </row>
    <row r="16" spans="1:23" x14ac:dyDescent="0.15">
      <c r="A16" s="117" t="s">
        <v>139</v>
      </c>
      <c r="C16" s="129"/>
      <c r="D16" s="130"/>
      <c r="E16" s="130"/>
      <c r="F16" s="19"/>
      <c r="G16" s="19" t="s">
        <v>140</v>
      </c>
      <c r="H16" s="19"/>
      <c r="I16" s="19"/>
      <c r="J16" s="19"/>
      <c r="K16" s="19"/>
      <c r="L16" s="19"/>
      <c r="M16" s="19"/>
      <c r="N16" s="130"/>
      <c r="O16" s="130"/>
      <c r="P16" s="130"/>
      <c r="Q16" s="131">
        <v>10454</v>
      </c>
      <c r="R16" s="132" t="s">
        <v>335</v>
      </c>
      <c r="S16" s="123"/>
      <c r="T16" s="123" t="s">
        <v>77</v>
      </c>
      <c r="U16" s="123"/>
      <c r="V16" s="123"/>
    </row>
    <row r="17" spans="1:22" x14ac:dyDescent="0.15">
      <c r="A17" s="117" t="s">
        <v>141</v>
      </c>
      <c r="C17" s="129"/>
      <c r="D17" s="130"/>
      <c r="E17" s="130"/>
      <c r="F17" s="19"/>
      <c r="G17" s="19"/>
      <c r="H17" s="19" t="s">
        <v>142</v>
      </c>
      <c r="I17" s="19"/>
      <c r="J17" s="19"/>
      <c r="K17" s="19"/>
      <c r="L17" s="19"/>
      <c r="M17" s="19"/>
      <c r="N17" s="130"/>
      <c r="O17" s="130"/>
      <c r="P17" s="130"/>
      <c r="Q17" s="131">
        <v>7377</v>
      </c>
      <c r="R17" s="132" t="s">
        <v>335</v>
      </c>
      <c r="S17" s="123"/>
      <c r="T17" s="123"/>
      <c r="U17" s="123"/>
      <c r="V17" s="123"/>
    </row>
    <row r="18" spans="1:22" x14ac:dyDescent="0.15">
      <c r="A18" s="117" t="s">
        <v>143</v>
      </c>
      <c r="C18" s="129"/>
      <c r="D18" s="130"/>
      <c r="E18" s="130"/>
      <c r="F18" s="19"/>
      <c r="G18" s="19"/>
      <c r="H18" s="19" t="s">
        <v>144</v>
      </c>
      <c r="I18" s="19"/>
      <c r="J18" s="19"/>
      <c r="K18" s="19"/>
      <c r="L18" s="19"/>
      <c r="M18" s="19"/>
      <c r="N18" s="130"/>
      <c r="O18" s="130"/>
      <c r="P18" s="130"/>
      <c r="Q18" s="131">
        <v>775</v>
      </c>
      <c r="R18" s="132" t="s">
        <v>335</v>
      </c>
      <c r="S18" s="123"/>
      <c r="T18" s="123"/>
      <c r="U18" s="123"/>
      <c r="V18" s="123"/>
    </row>
    <row r="19" spans="1:22" x14ac:dyDescent="0.15">
      <c r="A19" s="117" t="s">
        <v>145</v>
      </c>
      <c r="C19" s="129"/>
      <c r="D19" s="130"/>
      <c r="E19" s="130"/>
      <c r="F19" s="19"/>
      <c r="G19" s="19"/>
      <c r="H19" s="19" t="s">
        <v>146</v>
      </c>
      <c r="I19" s="19"/>
      <c r="J19" s="19"/>
      <c r="K19" s="19"/>
      <c r="L19" s="19"/>
      <c r="M19" s="19"/>
      <c r="N19" s="130"/>
      <c r="O19" s="130"/>
      <c r="P19" s="130"/>
      <c r="Q19" s="131">
        <v>872</v>
      </c>
      <c r="R19" s="132" t="s">
        <v>335</v>
      </c>
      <c r="S19" s="123"/>
      <c r="T19" s="123"/>
      <c r="U19" s="123"/>
      <c r="V19" s="123"/>
    </row>
    <row r="20" spans="1:22" x14ac:dyDescent="0.15">
      <c r="A20" s="117" t="s">
        <v>147</v>
      </c>
      <c r="C20" s="129"/>
      <c r="D20" s="130"/>
      <c r="E20" s="130"/>
      <c r="F20" s="19"/>
      <c r="G20" s="19"/>
      <c r="H20" s="19" t="s">
        <v>35</v>
      </c>
      <c r="I20" s="19"/>
      <c r="J20" s="19"/>
      <c r="K20" s="19"/>
      <c r="L20" s="19"/>
      <c r="M20" s="19"/>
      <c r="N20" s="130"/>
      <c r="O20" s="130"/>
      <c r="P20" s="130"/>
      <c r="Q20" s="131">
        <v>1430</v>
      </c>
      <c r="R20" s="132" t="s">
        <v>335</v>
      </c>
      <c r="S20" s="123"/>
      <c r="T20" s="123"/>
      <c r="U20" s="123"/>
      <c r="V20" s="123"/>
    </row>
    <row r="21" spans="1:22" x14ac:dyDescent="0.15">
      <c r="A21" s="117" t="s">
        <v>148</v>
      </c>
      <c r="C21" s="129"/>
      <c r="D21" s="130"/>
      <c r="E21" s="130"/>
      <c r="F21" s="19"/>
      <c r="G21" s="19" t="s">
        <v>149</v>
      </c>
      <c r="H21" s="19"/>
      <c r="I21" s="19"/>
      <c r="J21" s="19"/>
      <c r="K21" s="19"/>
      <c r="L21" s="19"/>
      <c r="M21" s="19"/>
      <c r="N21" s="130"/>
      <c r="O21" s="130"/>
      <c r="P21" s="130"/>
      <c r="Q21" s="131">
        <v>14925</v>
      </c>
      <c r="R21" s="132" t="s">
        <v>335</v>
      </c>
      <c r="S21" s="123"/>
      <c r="T21" s="123"/>
      <c r="U21" s="123"/>
      <c r="V21" s="123"/>
    </row>
    <row r="22" spans="1:22" x14ac:dyDescent="0.15">
      <c r="A22" s="117" t="s">
        <v>150</v>
      </c>
      <c r="C22" s="129"/>
      <c r="D22" s="130"/>
      <c r="E22" s="130"/>
      <c r="F22" s="19"/>
      <c r="G22" s="19"/>
      <c r="H22" s="19" t="s">
        <v>151</v>
      </c>
      <c r="I22" s="19"/>
      <c r="J22" s="19"/>
      <c r="K22" s="19"/>
      <c r="L22" s="19"/>
      <c r="M22" s="19"/>
      <c r="N22" s="130"/>
      <c r="O22" s="130"/>
      <c r="P22" s="130"/>
      <c r="Q22" s="131">
        <v>11832</v>
      </c>
      <c r="R22" s="132" t="s">
        <v>335</v>
      </c>
      <c r="S22" s="123"/>
      <c r="T22" s="123"/>
      <c r="U22" s="123"/>
      <c r="V22" s="123"/>
    </row>
    <row r="23" spans="1:22" x14ac:dyDescent="0.15">
      <c r="A23" s="117" t="s">
        <v>152</v>
      </c>
      <c r="C23" s="129"/>
      <c r="D23" s="130"/>
      <c r="E23" s="130"/>
      <c r="F23" s="19"/>
      <c r="G23" s="19"/>
      <c r="H23" s="19" t="s">
        <v>153</v>
      </c>
      <c r="I23" s="19"/>
      <c r="J23" s="19"/>
      <c r="K23" s="19"/>
      <c r="L23" s="19"/>
      <c r="M23" s="19"/>
      <c r="N23" s="130"/>
      <c r="O23" s="130"/>
      <c r="P23" s="130"/>
      <c r="Q23" s="131">
        <v>207</v>
      </c>
      <c r="R23" s="132" t="s">
        <v>335</v>
      </c>
      <c r="S23" s="123"/>
      <c r="T23" s="123"/>
      <c r="U23" s="123"/>
      <c r="V23" s="123"/>
    </row>
    <row r="24" spans="1:22" x14ac:dyDescent="0.15">
      <c r="A24" s="117" t="s">
        <v>154</v>
      </c>
      <c r="C24" s="129"/>
      <c r="D24" s="130"/>
      <c r="E24" s="130"/>
      <c r="F24" s="19"/>
      <c r="G24" s="19"/>
      <c r="H24" s="19" t="s">
        <v>155</v>
      </c>
      <c r="I24" s="19"/>
      <c r="J24" s="19"/>
      <c r="K24" s="19"/>
      <c r="L24" s="19"/>
      <c r="M24" s="19"/>
      <c r="N24" s="130"/>
      <c r="O24" s="130"/>
      <c r="P24" s="130"/>
      <c r="Q24" s="131">
        <v>2886</v>
      </c>
      <c r="R24" s="132" t="s">
        <v>335</v>
      </c>
      <c r="S24" s="123"/>
      <c r="T24" s="123"/>
      <c r="U24" s="123"/>
      <c r="V24" s="123"/>
    </row>
    <row r="25" spans="1:22" x14ac:dyDescent="0.15">
      <c r="A25" s="117" t="s">
        <v>156</v>
      </c>
      <c r="C25" s="129"/>
      <c r="D25" s="130"/>
      <c r="E25" s="130"/>
      <c r="F25" s="19"/>
      <c r="G25" s="19"/>
      <c r="H25" s="19" t="s">
        <v>35</v>
      </c>
      <c r="I25" s="19"/>
      <c r="J25" s="19"/>
      <c r="K25" s="19"/>
      <c r="L25" s="19"/>
      <c r="M25" s="19"/>
      <c r="N25" s="130"/>
      <c r="O25" s="130"/>
      <c r="P25" s="130"/>
      <c r="Q25" s="131" t="s">
        <v>11</v>
      </c>
      <c r="R25" s="132" t="s">
        <v>335</v>
      </c>
      <c r="S25" s="123"/>
      <c r="T25" s="123"/>
      <c r="U25" s="123"/>
      <c r="V25" s="123"/>
    </row>
    <row r="26" spans="1:22" x14ac:dyDescent="0.15">
      <c r="A26" s="117" t="s">
        <v>157</v>
      </c>
      <c r="C26" s="129"/>
      <c r="D26" s="130"/>
      <c r="E26" s="130"/>
      <c r="F26" s="19"/>
      <c r="G26" s="19" t="s">
        <v>158</v>
      </c>
      <c r="H26" s="19"/>
      <c r="I26" s="19"/>
      <c r="J26" s="19"/>
      <c r="K26" s="19"/>
      <c r="L26" s="19"/>
      <c r="M26" s="19"/>
      <c r="N26" s="130"/>
      <c r="O26" s="130"/>
      <c r="P26" s="130"/>
      <c r="Q26" s="131">
        <v>851</v>
      </c>
      <c r="R26" s="132" t="s">
        <v>335</v>
      </c>
      <c r="S26" s="123"/>
      <c r="T26" s="123"/>
      <c r="U26" s="123"/>
      <c r="V26" s="123"/>
    </row>
    <row r="27" spans="1:22" x14ac:dyDescent="0.15">
      <c r="A27" s="117" t="s">
        <v>159</v>
      </c>
      <c r="C27" s="129"/>
      <c r="D27" s="130"/>
      <c r="E27" s="130"/>
      <c r="F27" s="19"/>
      <c r="G27" s="19"/>
      <c r="H27" s="130" t="s">
        <v>160</v>
      </c>
      <c r="I27" s="130"/>
      <c r="J27" s="19"/>
      <c r="K27" s="130"/>
      <c r="L27" s="19"/>
      <c r="M27" s="19"/>
      <c r="N27" s="130"/>
      <c r="O27" s="130"/>
      <c r="P27" s="130"/>
      <c r="Q27" s="131">
        <v>276</v>
      </c>
      <c r="R27" s="132" t="s">
        <v>335</v>
      </c>
      <c r="S27" s="123"/>
      <c r="T27" s="123"/>
      <c r="U27" s="123"/>
      <c r="V27" s="123"/>
    </row>
    <row r="28" spans="1:22" x14ac:dyDescent="0.15">
      <c r="A28" s="117" t="s">
        <v>161</v>
      </c>
      <c r="C28" s="129"/>
      <c r="D28" s="130"/>
      <c r="E28" s="130"/>
      <c r="F28" s="19"/>
      <c r="G28" s="19"/>
      <c r="H28" s="19" t="s">
        <v>162</v>
      </c>
      <c r="I28" s="19"/>
      <c r="J28" s="19"/>
      <c r="K28" s="19"/>
      <c r="L28" s="19"/>
      <c r="M28" s="19"/>
      <c r="N28" s="130"/>
      <c r="O28" s="130"/>
      <c r="P28" s="130"/>
      <c r="Q28" s="131">
        <v>75</v>
      </c>
      <c r="R28" s="132" t="s">
        <v>335</v>
      </c>
      <c r="S28" s="123"/>
      <c r="T28" s="123"/>
      <c r="U28" s="123"/>
      <c r="V28" s="123"/>
    </row>
    <row r="29" spans="1:22" x14ac:dyDescent="0.15">
      <c r="A29" s="117" t="s">
        <v>163</v>
      </c>
      <c r="C29" s="129"/>
      <c r="D29" s="130"/>
      <c r="E29" s="130"/>
      <c r="F29" s="19"/>
      <c r="G29" s="19"/>
      <c r="H29" s="19" t="s">
        <v>35</v>
      </c>
      <c r="I29" s="19"/>
      <c r="J29" s="19"/>
      <c r="K29" s="19"/>
      <c r="L29" s="19"/>
      <c r="M29" s="19"/>
      <c r="N29" s="130"/>
      <c r="O29" s="130"/>
      <c r="P29" s="130"/>
      <c r="Q29" s="131">
        <v>500</v>
      </c>
      <c r="R29" s="132" t="s">
        <v>335</v>
      </c>
      <c r="S29" s="123"/>
      <c r="T29" s="123"/>
      <c r="U29" s="123"/>
      <c r="V29" s="123"/>
    </row>
    <row r="30" spans="1:22" x14ac:dyDescent="0.15">
      <c r="A30" s="117" t="s">
        <v>164</v>
      </c>
      <c r="C30" s="129"/>
      <c r="D30" s="130"/>
      <c r="E30" s="130"/>
      <c r="F30" s="130" t="s">
        <v>165</v>
      </c>
      <c r="G30" s="130"/>
      <c r="H30" s="19"/>
      <c r="I30" s="130"/>
      <c r="J30" s="19"/>
      <c r="K30" s="19"/>
      <c r="L30" s="19"/>
      <c r="M30" s="19"/>
      <c r="N30" s="130"/>
      <c r="O30" s="130"/>
      <c r="P30" s="130"/>
      <c r="Q30" s="131">
        <v>36674</v>
      </c>
      <c r="R30" s="132" t="s">
        <v>335</v>
      </c>
      <c r="S30" s="123"/>
      <c r="T30" s="123"/>
      <c r="U30" s="123"/>
      <c r="V30" s="123"/>
    </row>
    <row r="31" spans="1:22" x14ac:dyDescent="0.15">
      <c r="A31" s="117" t="s">
        <v>166</v>
      </c>
      <c r="C31" s="129"/>
      <c r="D31" s="130"/>
      <c r="E31" s="130"/>
      <c r="F31" s="19"/>
      <c r="G31" s="19" t="s">
        <v>167</v>
      </c>
      <c r="H31" s="19"/>
      <c r="I31" s="130"/>
      <c r="J31" s="19"/>
      <c r="K31" s="19"/>
      <c r="L31" s="19"/>
      <c r="M31" s="19"/>
      <c r="N31" s="130"/>
      <c r="O31" s="130"/>
      <c r="P31" s="130"/>
      <c r="Q31" s="131">
        <v>7788</v>
      </c>
      <c r="R31" s="132" t="s">
        <v>335</v>
      </c>
      <c r="S31" s="123"/>
      <c r="T31" s="123"/>
      <c r="U31" s="123"/>
      <c r="V31" s="123"/>
    </row>
    <row r="32" spans="1:22" x14ac:dyDescent="0.15">
      <c r="A32" s="117" t="s">
        <v>168</v>
      </c>
      <c r="C32" s="129"/>
      <c r="D32" s="130"/>
      <c r="E32" s="130"/>
      <c r="F32" s="19"/>
      <c r="G32" s="19" t="s">
        <v>169</v>
      </c>
      <c r="H32" s="19"/>
      <c r="I32" s="130"/>
      <c r="J32" s="19"/>
      <c r="K32" s="19"/>
      <c r="L32" s="19"/>
      <c r="M32" s="19"/>
      <c r="N32" s="130"/>
      <c r="O32" s="130"/>
      <c r="P32" s="130"/>
      <c r="Q32" s="131">
        <v>21523</v>
      </c>
      <c r="R32" s="132" t="s">
        <v>335</v>
      </c>
      <c r="S32" s="123"/>
      <c r="T32" s="123"/>
      <c r="U32" s="123"/>
      <c r="V32" s="123"/>
    </row>
    <row r="33" spans="1:22" x14ac:dyDescent="0.15">
      <c r="A33" s="117" t="s">
        <v>170</v>
      </c>
      <c r="C33" s="129"/>
      <c r="D33" s="130"/>
      <c r="E33" s="130"/>
      <c r="F33" s="19"/>
      <c r="G33" s="19" t="s">
        <v>171</v>
      </c>
      <c r="H33" s="19"/>
      <c r="I33" s="130"/>
      <c r="J33" s="19"/>
      <c r="K33" s="19"/>
      <c r="L33" s="19"/>
      <c r="M33" s="19"/>
      <c r="N33" s="130"/>
      <c r="O33" s="130"/>
      <c r="P33" s="130"/>
      <c r="Q33" s="131">
        <v>7347</v>
      </c>
      <c r="R33" s="132" t="s">
        <v>335</v>
      </c>
      <c r="S33" s="123"/>
      <c r="T33" s="123"/>
      <c r="U33" s="123"/>
      <c r="V33" s="123"/>
    </row>
    <row r="34" spans="1:22" x14ac:dyDescent="0.15">
      <c r="A34" s="117" t="s">
        <v>172</v>
      </c>
      <c r="C34" s="129"/>
      <c r="D34" s="130"/>
      <c r="E34" s="130"/>
      <c r="F34" s="19"/>
      <c r="G34" s="19" t="s">
        <v>35</v>
      </c>
      <c r="H34" s="19"/>
      <c r="I34" s="19"/>
      <c r="J34" s="19"/>
      <c r="K34" s="19"/>
      <c r="L34" s="19"/>
      <c r="M34" s="19"/>
      <c r="N34" s="130"/>
      <c r="O34" s="130"/>
      <c r="P34" s="130"/>
      <c r="Q34" s="131">
        <v>16</v>
      </c>
      <c r="R34" s="132" t="s">
        <v>335</v>
      </c>
      <c r="S34" s="123"/>
      <c r="T34" s="123"/>
      <c r="U34" s="123"/>
      <c r="V34" s="123"/>
    </row>
    <row r="35" spans="1:22" x14ac:dyDescent="0.15">
      <c r="A35" s="117" t="s">
        <v>173</v>
      </c>
      <c r="C35" s="129"/>
      <c r="D35" s="130"/>
      <c r="E35" s="19" t="s">
        <v>174</v>
      </c>
      <c r="F35" s="19"/>
      <c r="G35" s="19"/>
      <c r="H35" s="19"/>
      <c r="I35" s="19"/>
      <c r="J35" s="19"/>
      <c r="K35" s="19"/>
      <c r="L35" s="130"/>
      <c r="M35" s="130"/>
      <c r="N35" s="130"/>
      <c r="O35" s="226"/>
      <c r="P35" s="227"/>
      <c r="Q35" s="131">
        <v>1419</v>
      </c>
      <c r="R35" s="132" t="s">
        <v>335</v>
      </c>
      <c r="S35" s="123"/>
      <c r="T35" s="123"/>
      <c r="U35" s="123"/>
      <c r="V35" s="123"/>
    </row>
    <row r="36" spans="1:22" x14ac:dyDescent="0.15">
      <c r="A36" s="117" t="s">
        <v>175</v>
      </c>
      <c r="C36" s="129"/>
      <c r="D36" s="130"/>
      <c r="E36" s="130"/>
      <c r="F36" s="19" t="s">
        <v>176</v>
      </c>
      <c r="G36" s="19"/>
      <c r="H36" s="19"/>
      <c r="I36" s="19"/>
      <c r="J36" s="19"/>
      <c r="K36" s="19"/>
      <c r="L36" s="130"/>
      <c r="M36" s="130"/>
      <c r="N36" s="130"/>
      <c r="O36" s="226"/>
      <c r="P36" s="227"/>
      <c r="Q36" s="131">
        <v>744</v>
      </c>
      <c r="R36" s="132" t="s">
        <v>335</v>
      </c>
      <c r="S36" s="123"/>
      <c r="T36" s="123"/>
      <c r="U36" s="123"/>
      <c r="V36" s="123"/>
    </row>
    <row r="37" spans="1:22" x14ac:dyDescent="0.15">
      <c r="A37" s="117" t="s">
        <v>177</v>
      </c>
      <c r="C37" s="129"/>
      <c r="D37" s="130"/>
      <c r="E37" s="130"/>
      <c r="F37" s="19" t="s">
        <v>35</v>
      </c>
      <c r="G37" s="19"/>
      <c r="H37" s="130"/>
      <c r="I37" s="19"/>
      <c r="J37" s="19"/>
      <c r="K37" s="19"/>
      <c r="L37" s="130"/>
      <c r="M37" s="130"/>
      <c r="N37" s="130"/>
      <c r="O37" s="226"/>
      <c r="P37" s="227"/>
      <c r="Q37" s="133">
        <v>675</v>
      </c>
      <c r="R37" s="134" t="s">
        <v>335</v>
      </c>
      <c r="S37" s="129"/>
      <c r="T37" s="130"/>
      <c r="U37" s="130"/>
      <c r="V37" s="130"/>
    </row>
    <row r="38" spans="1:22" x14ac:dyDescent="0.15">
      <c r="A38" s="117" t="s">
        <v>133</v>
      </c>
      <c r="C38" s="135"/>
      <c r="D38" s="136" t="s">
        <v>134</v>
      </c>
      <c r="E38" s="136"/>
      <c r="F38" s="137"/>
      <c r="G38" s="137"/>
      <c r="H38" s="136"/>
      <c r="I38" s="137"/>
      <c r="J38" s="137"/>
      <c r="K38" s="137"/>
      <c r="L38" s="136"/>
      <c r="M38" s="136"/>
      <c r="N38" s="136"/>
      <c r="O38" s="138"/>
      <c r="P38" s="138"/>
      <c r="Q38" s="139">
        <v>-61486</v>
      </c>
      <c r="R38" s="140" t="s">
        <v>335</v>
      </c>
      <c r="S38" s="130"/>
      <c r="T38" s="130"/>
      <c r="U38" s="130"/>
      <c r="V38" s="130"/>
    </row>
    <row r="39" spans="1:22" x14ac:dyDescent="0.15">
      <c r="A39" s="117" t="s">
        <v>179</v>
      </c>
      <c r="C39" s="129"/>
      <c r="D39" s="130"/>
      <c r="E39" s="19" t="s">
        <v>180</v>
      </c>
      <c r="F39" s="19"/>
      <c r="G39" s="19"/>
      <c r="H39" s="130"/>
      <c r="I39" s="19"/>
      <c r="J39" s="19"/>
      <c r="K39" s="19"/>
      <c r="L39" s="130"/>
      <c r="M39" s="130"/>
      <c r="N39" s="130"/>
      <c r="O39" s="141"/>
      <c r="P39" s="141"/>
      <c r="Q39" s="131">
        <v>66</v>
      </c>
      <c r="R39" s="142" t="s">
        <v>335</v>
      </c>
      <c r="S39" s="130"/>
      <c r="T39" s="130"/>
      <c r="U39" s="130"/>
      <c r="V39" s="130"/>
    </row>
    <row r="40" spans="1:22" x14ac:dyDescent="0.15">
      <c r="A40" s="117" t="s">
        <v>181</v>
      </c>
      <c r="C40" s="129"/>
      <c r="D40" s="130"/>
      <c r="E40" s="19"/>
      <c r="F40" s="19" t="s">
        <v>182</v>
      </c>
      <c r="G40" s="19"/>
      <c r="H40" s="130"/>
      <c r="I40" s="19"/>
      <c r="J40" s="19"/>
      <c r="K40" s="19"/>
      <c r="L40" s="130"/>
      <c r="M40" s="130"/>
      <c r="N40" s="130"/>
      <c r="O40" s="141"/>
      <c r="P40" s="141"/>
      <c r="Q40" s="131" t="s">
        <v>11</v>
      </c>
      <c r="R40" s="132" t="s">
        <v>335</v>
      </c>
      <c r="S40" s="130"/>
      <c r="T40" s="130"/>
      <c r="U40" s="130"/>
      <c r="V40" s="130"/>
    </row>
    <row r="41" spans="1:22" x14ac:dyDescent="0.15">
      <c r="A41" s="117" t="s">
        <v>183</v>
      </c>
      <c r="C41" s="129"/>
      <c r="D41" s="130"/>
      <c r="E41" s="130"/>
      <c r="F41" s="130" t="s">
        <v>184</v>
      </c>
      <c r="G41" s="130"/>
      <c r="H41" s="19"/>
      <c r="I41" s="130"/>
      <c r="J41" s="19"/>
      <c r="K41" s="19"/>
      <c r="L41" s="19"/>
      <c r="M41" s="19"/>
      <c r="N41" s="130"/>
      <c r="O41" s="130"/>
      <c r="P41" s="130"/>
      <c r="Q41" s="131">
        <v>61</v>
      </c>
      <c r="R41" s="132" t="s">
        <v>335</v>
      </c>
      <c r="S41" s="123"/>
      <c r="T41" s="123"/>
      <c r="U41" s="123"/>
      <c r="V41" s="123"/>
    </row>
    <row r="42" spans="1:22" x14ac:dyDescent="0.15">
      <c r="A42" s="117" t="s">
        <v>185</v>
      </c>
      <c r="C42" s="129"/>
      <c r="D42" s="130"/>
      <c r="E42" s="130"/>
      <c r="F42" s="19" t="s">
        <v>186</v>
      </c>
      <c r="G42" s="19"/>
      <c r="H42" s="19"/>
      <c r="I42" s="19"/>
      <c r="J42" s="19"/>
      <c r="K42" s="19"/>
      <c r="L42" s="19"/>
      <c r="M42" s="19"/>
      <c r="N42" s="130"/>
      <c r="O42" s="130"/>
      <c r="P42" s="130"/>
      <c r="Q42" s="131" t="s">
        <v>11</v>
      </c>
      <c r="R42" s="132" t="s">
        <v>335</v>
      </c>
      <c r="S42" s="123"/>
      <c r="T42" s="123"/>
      <c r="U42" s="123"/>
      <c r="V42" s="123"/>
    </row>
    <row r="43" spans="1:22" x14ac:dyDescent="0.15">
      <c r="A43" s="117" t="s">
        <v>187</v>
      </c>
      <c r="C43" s="129"/>
      <c r="D43" s="130"/>
      <c r="E43" s="130"/>
      <c r="F43" s="19" t="s">
        <v>188</v>
      </c>
      <c r="G43" s="19"/>
      <c r="H43" s="19"/>
      <c r="I43" s="19"/>
      <c r="J43" s="19"/>
      <c r="K43" s="19"/>
      <c r="L43" s="19"/>
      <c r="M43" s="19"/>
      <c r="N43" s="130"/>
      <c r="O43" s="130"/>
      <c r="P43" s="130"/>
      <c r="Q43" s="131" t="s">
        <v>11</v>
      </c>
      <c r="R43" s="132" t="s">
        <v>335</v>
      </c>
      <c r="S43" s="123"/>
      <c r="T43" s="123"/>
      <c r="U43" s="123"/>
      <c r="V43" s="123"/>
    </row>
    <row r="44" spans="1:22" x14ac:dyDescent="0.15">
      <c r="A44" s="117" t="s">
        <v>189</v>
      </c>
      <c r="C44" s="129"/>
      <c r="D44" s="130"/>
      <c r="E44" s="130"/>
      <c r="F44" s="19" t="s">
        <v>35</v>
      </c>
      <c r="G44" s="19"/>
      <c r="H44" s="19"/>
      <c r="I44" s="19"/>
      <c r="J44" s="19"/>
      <c r="K44" s="19"/>
      <c r="L44" s="19"/>
      <c r="M44" s="19"/>
      <c r="N44" s="130"/>
      <c r="O44" s="130"/>
      <c r="P44" s="130"/>
      <c r="Q44" s="131">
        <v>5</v>
      </c>
      <c r="R44" s="132" t="s">
        <v>335</v>
      </c>
      <c r="S44" s="123"/>
      <c r="T44" s="123"/>
      <c r="U44" s="123"/>
      <c r="V44" s="123"/>
    </row>
    <row r="45" spans="1:22" ht="14.25" thickBot="1" x14ac:dyDescent="0.2">
      <c r="A45" s="117" t="s">
        <v>190</v>
      </c>
      <c r="C45" s="129"/>
      <c r="D45" s="130"/>
      <c r="E45" s="19" t="s">
        <v>191</v>
      </c>
      <c r="F45" s="19"/>
      <c r="G45" s="19"/>
      <c r="H45" s="19"/>
      <c r="I45" s="19"/>
      <c r="J45" s="19"/>
      <c r="K45" s="19"/>
      <c r="L45" s="19"/>
      <c r="M45" s="19"/>
      <c r="N45" s="130"/>
      <c r="O45" s="130"/>
      <c r="P45" s="130"/>
      <c r="Q45" s="131">
        <v>0</v>
      </c>
      <c r="R45" s="142" t="s">
        <v>335</v>
      </c>
      <c r="S45" s="123"/>
      <c r="T45" s="123"/>
      <c r="U45" s="123"/>
      <c r="V45" s="123"/>
    </row>
    <row r="46" spans="1:22" x14ac:dyDescent="0.15">
      <c r="A46" s="117" t="s">
        <v>192</v>
      </c>
      <c r="C46" s="129"/>
      <c r="D46" s="130"/>
      <c r="E46" s="130"/>
      <c r="F46" s="19" t="s">
        <v>193</v>
      </c>
      <c r="G46" s="19"/>
      <c r="H46" s="19"/>
      <c r="I46" s="19"/>
      <c r="J46" s="19"/>
      <c r="K46" s="19"/>
      <c r="L46" s="130"/>
      <c r="M46" s="130"/>
      <c r="N46" s="130"/>
      <c r="O46" s="226"/>
      <c r="P46" s="227"/>
      <c r="Q46" s="131">
        <v>0</v>
      </c>
      <c r="R46" s="132" t="s">
        <v>335</v>
      </c>
      <c r="S46" s="237" t="s">
        <v>314</v>
      </c>
      <c r="T46" s="238"/>
      <c r="U46" s="238"/>
      <c r="V46" s="239"/>
    </row>
    <row r="47" spans="1:22" ht="14.25" thickBot="1" x14ac:dyDescent="0.2">
      <c r="A47" s="117" t="s">
        <v>194</v>
      </c>
      <c r="C47" s="143"/>
      <c r="D47" s="144"/>
      <c r="E47" s="144"/>
      <c r="F47" s="145" t="s">
        <v>35</v>
      </c>
      <c r="G47" s="145"/>
      <c r="H47" s="145"/>
      <c r="I47" s="145"/>
      <c r="J47" s="145"/>
      <c r="K47" s="145"/>
      <c r="L47" s="144"/>
      <c r="M47" s="144"/>
      <c r="N47" s="144"/>
      <c r="O47" s="240"/>
      <c r="P47" s="241"/>
      <c r="Q47" s="131" t="s">
        <v>11</v>
      </c>
      <c r="R47" s="132" t="s">
        <v>335</v>
      </c>
      <c r="S47" s="242" t="s">
        <v>130</v>
      </c>
      <c r="T47" s="243"/>
      <c r="U47" s="244" t="s">
        <v>132</v>
      </c>
      <c r="V47" s="245"/>
    </row>
    <row r="48" spans="1:22" x14ac:dyDescent="0.15">
      <c r="A48" s="117" t="s">
        <v>197</v>
      </c>
      <c r="C48" s="135"/>
      <c r="D48" s="136" t="s">
        <v>178</v>
      </c>
      <c r="E48" s="136"/>
      <c r="F48" s="137"/>
      <c r="G48" s="137"/>
      <c r="H48" s="137"/>
      <c r="I48" s="137"/>
      <c r="J48" s="137"/>
      <c r="K48" s="137"/>
      <c r="L48" s="137"/>
      <c r="M48" s="137"/>
      <c r="N48" s="136"/>
      <c r="O48" s="136"/>
      <c r="P48" s="136"/>
      <c r="Q48" s="139">
        <v>-61552</v>
      </c>
      <c r="R48" s="146" t="s">
        <v>335</v>
      </c>
      <c r="S48" s="246"/>
      <c r="T48" s="247"/>
      <c r="U48" s="147">
        <v>-61552</v>
      </c>
      <c r="V48" s="205" t="s">
        <v>335</v>
      </c>
    </row>
    <row r="49" spans="1:22" x14ac:dyDescent="0.15">
      <c r="A49" s="117" t="s">
        <v>198</v>
      </c>
      <c r="C49" s="129"/>
      <c r="D49" s="130" t="s">
        <v>199</v>
      </c>
      <c r="E49" s="130"/>
      <c r="F49" s="130"/>
      <c r="G49" s="130"/>
      <c r="H49" s="130"/>
      <c r="I49" s="130"/>
      <c r="J49" s="130"/>
      <c r="K49" s="130"/>
      <c r="L49" s="130"/>
      <c r="M49" s="19"/>
      <c r="N49" s="130"/>
      <c r="O49" s="130"/>
      <c r="P49" s="148"/>
      <c r="Q49" s="149">
        <v>64276</v>
      </c>
      <c r="R49" s="150" t="s">
        <v>335</v>
      </c>
      <c r="S49" s="248"/>
      <c r="T49" s="249"/>
      <c r="U49" s="151">
        <v>64276</v>
      </c>
      <c r="V49" s="152" t="s">
        <v>335</v>
      </c>
    </row>
    <row r="50" spans="1:22" x14ac:dyDescent="0.15">
      <c r="A50" s="117" t="s">
        <v>200</v>
      </c>
      <c r="C50" s="129"/>
      <c r="D50" s="130"/>
      <c r="E50" s="130" t="s">
        <v>201</v>
      </c>
      <c r="F50" s="130"/>
      <c r="G50" s="51"/>
      <c r="H50" s="51"/>
      <c r="I50" s="51"/>
      <c r="J50" s="51"/>
      <c r="K50" s="51"/>
      <c r="L50" s="130"/>
      <c r="M50" s="19"/>
      <c r="N50" s="130"/>
      <c r="O50" s="130"/>
      <c r="P50" s="148"/>
      <c r="Q50" s="151">
        <v>41493</v>
      </c>
      <c r="R50" s="152" t="s">
        <v>335</v>
      </c>
      <c r="S50" s="250"/>
      <c r="T50" s="251"/>
      <c r="U50" s="151">
        <v>41493</v>
      </c>
      <c r="V50" s="152" t="s">
        <v>335</v>
      </c>
    </row>
    <row r="51" spans="1:22" x14ac:dyDescent="0.15">
      <c r="A51" s="117" t="s">
        <v>202</v>
      </c>
      <c r="C51" s="143"/>
      <c r="D51" s="130"/>
      <c r="E51" s="130" t="s">
        <v>203</v>
      </c>
      <c r="F51" s="54"/>
      <c r="G51" s="54"/>
      <c r="H51" s="54"/>
      <c r="I51" s="54"/>
      <c r="J51" s="54"/>
      <c r="K51" s="54"/>
      <c r="L51" s="130"/>
      <c r="M51" s="19"/>
      <c r="N51" s="130"/>
      <c r="O51" s="130"/>
      <c r="P51" s="148"/>
      <c r="Q51" s="153">
        <v>22783</v>
      </c>
      <c r="R51" s="154" t="s">
        <v>335</v>
      </c>
      <c r="S51" s="252"/>
      <c r="T51" s="253"/>
      <c r="U51" s="151">
        <v>22783</v>
      </c>
      <c r="V51" s="152" t="s">
        <v>335</v>
      </c>
    </row>
    <row r="52" spans="1:22" x14ac:dyDescent="0.15">
      <c r="A52" s="117" t="s">
        <v>204</v>
      </c>
      <c r="C52" s="135"/>
      <c r="D52" s="136" t="s">
        <v>205</v>
      </c>
      <c r="E52" s="136"/>
      <c r="F52" s="53"/>
      <c r="G52" s="53"/>
      <c r="H52" s="53"/>
      <c r="I52" s="155"/>
      <c r="J52" s="155"/>
      <c r="K52" s="155"/>
      <c r="L52" s="136"/>
      <c r="M52" s="136"/>
      <c r="N52" s="136"/>
      <c r="O52" s="136"/>
      <c r="P52" s="156"/>
      <c r="Q52" s="157">
        <v>2724</v>
      </c>
      <c r="R52" s="146" t="s">
        <v>335</v>
      </c>
      <c r="S52" s="254"/>
      <c r="T52" s="255"/>
      <c r="U52" s="157">
        <v>2724</v>
      </c>
      <c r="V52" s="146" t="s">
        <v>335</v>
      </c>
    </row>
    <row r="53" spans="1:22" x14ac:dyDescent="0.15">
      <c r="A53" s="117" t="s">
        <v>206</v>
      </c>
      <c r="C53" s="129"/>
      <c r="D53" s="130" t="s">
        <v>322</v>
      </c>
      <c r="E53" s="130"/>
      <c r="F53" s="54"/>
      <c r="G53" s="54"/>
      <c r="H53" s="54"/>
      <c r="I53" s="51"/>
      <c r="J53" s="51"/>
      <c r="K53" s="51"/>
      <c r="L53" s="130"/>
      <c r="M53" s="130"/>
      <c r="N53" s="130"/>
      <c r="O53" s="130"/>
      <c r="P53" s="148"/>
      <c r="Q53" s="235"/>
      <c r="R53" s="236"/>
      <c r="S53" s="158">
        <v>1881</v>
      </c>
      <c r="T53" s="159" t="s">
        <v>335</v>
      </c>
      <c r="U53" s="151">
        <v>-1881</v>
      </c>
      <c r="V53" s="152" t="s">
        <v>335</v>
      </c>
    </row>
    <row r="54" spans="1:22" x14ac:dyDescent="0.15">
      <c r="A54" s="117" t="s">
        <v>207</v>
      </c>
      <c r="C54" s="129"/>
      <c r="D54" s="130"/>
      <c r="E54" s="54" t="s">
        <v>208</v>
      </c>
      <c r="F54" s="54"/>
      <c r="G54" s="54"/>
      <c r="H54" s="51"/>
      <c r="I54" s="51"/>
      <c r="J54" s="51"/>
      <c r="K54" s="51"/>
      <c r="L54" s="130"/>
      <c r="M54" s="130"/>
      <c r="N54" s="130"/>
      <c r="O54" s="130"/>
      <c r="P54" s="148"/>
      <c r="Q54" s="235"/>
      <c r="R54" s="236"/>
      <c r="S54" s="160">
        <v>3931</v>
      </c>
      <c r="T54" s="161" t="s">
        <v>335</v>
      </c>
      <c r="U54" s="151">
        <v>-3931</v>
      </c>
      <c r="V54" s="152" t="s">
        <v>335</v>
      </c>
    </row>
    <row r="55" spans="1:22" x14ac:dyDescent="0.15">
      <c r="A55" s="117" t="s">
        <v>209</v>
      </c>
      <c r="C55" s="129"/>
      <c r="D55" s="130"/>
      <c r="E55" s="54" t="s">
        <v>210</v>
      </c>
      <c r="F55" s="54"/>
      <c r="G55" s="54"/>
      <c r="H55" s="54"/>
      <c r="I55" s="51"/>
      <c r="J55" s="51"/>
      <c r="K55" s="51"/>
      <c r="L55" s="130"/>
      <c r="M55" s="130"/>
      <c r="N55" s="130"/>
      <c r="O55" s="130"/>
      <c r="P55" s="148"/>
      <c r="Q55" s="235"/>
      <c r="R55" s="236"/>
      <c r="S55" s="160">
        <v>-3196</v>
      </c>
      <c r="T55" s="161" t="s">
        <v>335</v>
      </c>
      <c r="U55" s="151">
        <v>3196</v>
      </c>
      <c r="V55" s="152" t="s">
        <v>335</v>
      </c>
    </row>
    <row r="56" spans="1:22" x14ac:dyDescent="0.15">
      <c r="A56" s="117" t="s">
        <v>211</v>
      </c>
      <c r="C56" s="129"/>
      <c r="D56" s="130"/>
      <c r="E56" s="54" t="s">
        <v>212</v>
      </c>
      <c r="F56" s="54"/>
      <c r="G56" s="54"/>
      <c r="H56" s="54"/>
      <c r="I56" s="51"/>
      <c r="J56" s="51"/>
      <c r="K56" s="51"/>
      <c r="L56" s="130"/>
      <c r="M56" s="130"/>
      <c r="N56" s="130"/>
      <c r="O56" s="130"/>
      <c r="P56" s="148"/>
      <c r="Q56" s="235"/>
      <c r="R56" s="236"/>
      <c r="S56" s="160">
        <v>3282</v>
      </c>
      <c r="T56" s="161" t="s">
        <v>335</v>
      </c>
      <c r="U56" s="151">
        <v>-3282</v>
      </c>
      <c r="V56" s="152" t="s">
        <v>335</v>
      </c>
    </row>
    <row r="57" spans="1:22" x14ac:dyDescent="0.15">
      <c r="A57" s="117" t="s">
        <v>213</v>
      </c>
      <c r="C57" s="129"/>
      <c r="D57" s="130"/>
      <c r="E57" s="54" t="s">
        <v>214</v>
      </c>
      <c r="F57" s="54"/>
      <c r="G57" s="54"/>
      <c r="H57" s="54"/>
      <c r="I57" s="51"/>
      <c r="J57" s="20"/>
      <c r="K57" s="51"/>
      <c r="L57" s="130"/>
      <c r="M57" s="130"/>
      <c r="N57" s="130"/>
      <c r="O57" s="130"/>
      <c r="P57" s="148"/>
      <c r="Q57" s="235"/>
      <c r="R57" s="236"/>
      <c r="S57" s="160">
        <v>-2136</v>
      </c>
      <c r="T57" s="161" t="s">
        <v>335</v>
      </c>
      <c r="U57" s="151">
        <v>2136</v>
      </c>
      <c r="V57" s="152" t="s">
        <v>335</v>
      </c>
    </row>
    <row r="58" spans="1:22" x14ac:dyDescent="0.15">
      <c r="A58" s="117" t="s">
        <v>215</v>
      </c>
      <c r="C58" s="129"/>
      <c r="D58" s="130" t="s">
        <v>216</v>
      </c>
      <c r="E58" s="130"/>
      <c r="F58" s="54"/>
      <c r="G58" s="51"/>
      <c r="H58" s="51"/>
      <c r="I58" s="51"/>
      <c r="J58" s="51"/>
      <c r="K58" s="51"/>
      <c r="L58" s="130"/>
      <c r="M58" s="130"/>
      <c r="N58" s="130"/>
      <c r="O58" s="130"/>
      <c r="P58" s="148"/>
      <c r="Q58" s="151" t="s">
        <v>11</v>
      </c>
      <c r="R58" s="152" t="s">
        <v>335</v>
      </c>
      <c r="S58" s="160" t="s">
        <v>11</v>
      </c>
      <c r="T58" s="161" t="s">
        <v>335</v>
      </c>
      <c r="U58" s="256"/>
      <c r="V58" s="257"/>
    </row>
    <row r="59" spans="1:22" x14ac:dyDescent="0.15">
      <c r="A59" s="117" t="s">
        <v>217</v>
      </c>
      <c r="C59" s="129"/>
      <c r="D59" s="130" t="s">
        <v>218</v>
      </c>
      <c r="E59" s="130"/>
      <c r="F59" s="54"/>
      <c r="G59" s="54"/>
      <c r="H59" s="51"/>
      <c r="I59" s="51"/>
      <c r="J59" s="51"/>
      <c r="K59" s="51"/>
      <c r="L59" s="130"/>
      <c r="M59" s="141"/>
      <c r="N59" s="141"/>
      <c r="O59" s="141"/>
      <c r="P59" s="162"/>
      <c r="Q59" s="151">
        <v>82</v>
      </c>
      <c r="R59" s="152" t="s">
        <v>335</v>
      </c>
      <c r="S59" s="160">
        <v>82</v>
      </c>
      <c r="T59" s="161" t="s">
        <v>335</v>
      </c>
      <c r="U59" s="256"/>
      <c r="V59" s="257"/>
    </row>
    <row r="60" spans="1:22" x14ac:dyDescent="0.15">
      <c r="A60" s="117" t="s">
        <v>220</v>
      </c>
      <c r="C60" s="143"/>
      <c r="D60" s="144" t="s">
        <v>35</v>
      </c>
      <c r="E60" s="144"/>
      <c r="F60" s="52"/>
      <c r="G60" s="52"/>
      <c r="H60" s="52"/>
      <c r="I60" s="55"/>
      <c r="J60" s="55"/>
      <c r="K60" s="55"/>
      <c r="L60" s="144"/>
      <c r="M60" s="144"/>
      <c r="N60" s="144"/>
      <c r="O60" s="144"/>
      <c r="P60" s="163"/>
      <c r="Q60" s="151">
        <v>-1604</v>
      </c>
      <c r="R60" s="152" t="s">
        <v>335</v>
      </c>
      <c r="S60" s="160">
        <v>-1604</v>
      </c>
      <c r="T60" s="161" t="s">
        <v>335</v>
      </c>
      <c r="U60" s="151" t="s">
        <v>11</v>
      </c>
      <c r="V60" s="152" t="s">
        <v>335</v>
      </c>
    </row>
    <row r="61" spans="1:22" x14ac:dyDescent="0.15">
      <c r="A61" s="117" t="s">
        <v>221</v>
      </c>
      <c r="C61" s="164" t="s">
        <v>222</v>
      </c>
      <c r="D61" s="165"/>
      <c r="E61" s="165"/>
      <c r="F61" s="166"/>
      <c r="G61" s="166"/>
      <c r="H61" s="167"/>
      <c r="I61" s="167"/>
      <c r="J61" s="168"/>
      <c r="K61" s="167"/>
      <c r="L61" s="165"/>
      <c r="M61" s="165"/>
      <c r="N61" s="165"/>
      <c r="O61" s="165"/>
      <c r="P61" s="169"/>
      <c r="Q61" s="170">
        <v>1203</v>
      </c>
      <c r="R61" s="171"/>
      <c r="S61" s="172">
        <v>359</v>
      </c>
      <c r="T61" s="173" t="s">
        <v>335</v>
      </c>
      <c r="U61" s="170">
        <v>844</v>
      </c>
      <c r="V61" s="171"/>
    </row>
    <row r="62" spans="1:22" ht="14.25" thickBot="1" x14ac:dyDescent="0.2">
      <c r="A62" s="117" t="s">
        <v>195</v>
      </c>
      <c r="C62" s="174" t="s">
        <v>196</v>
      </c>
      <c r="D62" s="175"/>
      <c r="E62" s="175"/>
      <c r="F62" s="56"/>
      <c r="G62" s="56"/>
      <c r="H62" s="57"/>
      <c r="I62" s="57"/>
      <c r="J62" s="58"/>
      <c r="K62" s="57"/>
      <c r="L62" s="175"/>
      <c r="M62" s="175"/>
      <c r="N62" s="175"/>
      <c r="O62" s="175"/>
      <c r="P62" s="175"/>
      <c r="Q62" s="176">
        <v>257301</v>
      </c>
      <c r="R62" s="177" t="s">
        <v>335</v>
      </c>
      <c r="S62" s="178">
        <v>319072</v>
      </c>
      <c r="T62" s="179" t="s">
        <v>335</v>
      </c>
      <c r="U62" s="176">
        <v>-61771</v>
      </c>
      <c r="V62" s="177" t="s">
        <v>335</v>
      </c>
    </row>
    <row r="63" spans="1:22" ht="14.25" thickBot="1" x14ac:dyDescent="0.2">
      <c r="A63" s="117" t="s">
        <v>223</v>
      </c>
      <c r="C63" s="180" t="s">
        <v>224</v>
      </c>
      <c r="D63" s="181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3">
        <v>258504</v>
      </c>
      <c r="R63" s="184" t="s">
        <v>335</v>
      </c>
      <c r="S63" s="185">
        <v>319431</v>
      </c>
      <c r="T63" s="186" t="s">
        <v>335</v>
      </c>
      <c r="U63" s="183">
        <v>-60927</v>
      </c>
      <c r="V63" s="184" t="s">
        <v>335</v>
      </c>
    </row>
    <row r="64" spans="1:22" s="188" customFormat="1" ht="12" customHeight="1" x14ac:dyDescent="0.15">
      <c r="A64" s="187"/>
      <c r="Q64" s="189"/>
      <c r="R64" s="190"/>
      <c r="S64" s="190"/>
      <c r="T64" s="190"/>
      <c r="U64" s="190"/>
      <c r="V64" s="191"/>
    </row>
    <row r="65" spans="1:21" s="188" customFormat="1" x14ac:dyDescent="0.15">
      <c r="A65" s="187"/>
      <c r="C65" s="192"/>
      <c r="D65" s="192" t="s">
        <v>321</v>
      </c>
      <c r="E65" s="189"/>
      <c r="F65" s="193"/>
      <c r="G65" s="189"/>
      <c r="H65" s="189"/>
      <c r="I65" s="194"/>
      <c r="J65" s="194"/>
      <c r="K65" s="193"/>
      <c r="L65" s="193"/>
      <c r="M65" s="193"/>
      <c r="N65" s="81"/>
      <c r="O65" s="81"/>
      <c r="P65" s="81"/>
      <c r="Q65" s="195"/>
      <c r="R65" s="50"/>
      <c r="S65" s="50"/>
      <c r="T65" s="50"/>
      <c r="U65" s="50"/>
    </row>
  </sheetData>
  <mergeCells count="25">
    <mergeCell ref="Q57:R57"/>
    <mergeCell ref="U58:V58"/>
    <mergeCell ref="U59:V59"/>
    <mergeCell ref="Q54:R54"/>
    <mergeCell ref="Q55:R55"/>
    <mergeCell ref="Q56:R56"/>
    <mergeCell ref="Q53:R53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O35:P35"/>
    <mergeCell ref="C9:V9"/>
    <mergeCell ref="C10:V10"/>
    <mergeCell ref="C11:V11"/>
    <mergeCell ref="C13:P13"/>
    <mergeCell ref="Q13:R13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x14ac:dyDescent="0.15">
      <c r="C1" s="3" t="s">
        <v>328</v>
      </c>
    </row>
    <row r="2" spans="1:17" x14ac:dyDescent="0.15">
      <c r="C2" s="3" t="s">
        <v>329</v>
      </c>
    </row>
    <row r="3" spans="1:17" x14ac:dyDescent="0.15">
      <c r="C3" s="3" t="s">
        <v>330</v>
      </c>
    </row>
    <row r="4" spans="1:17" x14ac:dyDescent="0.15">
      <c r="C4" s="3" t="s">
        <v>331</v>
      </c>
    </row>
    <row r="5" spans="1:17" x14ac:dyDescent="0.15">
      <c r="C5" s="3" t="s">
        <v>332</v>
      </c>
    </row>
    <row r="6" spans="1:17" x14ac:dyDescent="0.15">
      <c r="C6" s="3" t="s">
        <v>333</v>
      </c>
    </row>
    <row r="7" spans="1:17" x14ac:dyDescent="0.15">
      <c r="C7" s="3" t="s">
        <v>334</v>
      </c>
    </row>
    <row r="8" spans="1:17" s="49" customFormat="1" x14ac:dyDescent="0.15">
      <c r="A8" s="1"/>
      <c r="B8" s="59"/>
      <c r="C8" s="59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60"/>
      <c r="C9" s="267" t="s">
        <v>346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</row>
    <row r="10" spans="1:17" s="49" customFormat="1" ht="14.25" x14ac:dyDescent="0.15">
      <c r="A10" s="61"/>
      <c r="B10" s="62"/>
      <c r="C10" s="268" t="s">
        <v>340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7" s="49" customFormat="1" ht="14.25" x14ac:dyDescent="0.15">
      <c r="A11" s="61"/>
      <c r="B11" s="62"/>
      <c r="C11" s="268" t="s">
        <v>347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7" s="49" customFormat="1" ht="14.25" thickBot="1" x14ac:dyDescent="0.2">
      <c r="A12" s="61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 t="s">
        <v>336</v>
      </c>
    </row>
    <row r="13" spans="1:17" s="49" customFormat="1" x14ac:dyDescent="0.15">
      <c r="A13" s="61"/>
      <c r="B13" s="62"/>
      <c r="C13" s="269" t="s">
        <v>0</v>
      </c>
      <c r="D13" s="270"/>
      <c r="E13" s="270"/>
      <c r="F13" s="270"/>
      <c r="G13" s="270"/>
      <c r="H13" s="270"/>
      <c r="I13" s="270"/>
      <c r="J13" s="271"/>
      <c r="K13" s="271"/>
      <c r="L13" s="272"/>
      <c r="M13" s="276" t="s">
        <v>314</v>
      </c>
      <c r="N13" s="277"/>
    </row>
    <row r="14" spans="1:17" s="49" customFormat="1" ht="14.25" thickBot="1" x14ac:dyDescent="0.2">
      <c r="A14" s="61" t="s">
        <v>312</v>
      </c>
      <c r="B14" s="62"/>
      <c r="C14" s="273"/>
      <c r="D14" s="274"/>
      <c r="E14" s="274"/>
      <c r="F14" s="274"/>
      <c r="G14" s="274"/>
      <c r="H14" s="274"/>
      <c r="I14" s="274"/>
      <c r="J14" s="274"/>
      <c r="K14" s="274"/>
      <c r="L14" s="275"/>
      <c r="M14" s="278"/>
      <c r="N14" s="279"/>
    </row>
    <row r="15" spans="1:17" s="49" customFormat="1" x14ac:dyDescent="0.15">
      <c r="A15" s="65"/>
      <c r="B15" s="66"/>
      <c r="C15" s="67" t="s">
        <v>323</v>
      </c>
      <c r="D15" s="68"/>
      <c r="E15" s="68"/>
      <c r="F15" s="69"/>
      <c r="G15" s="69"/>
      <c r="H15" s="70"/>
      <c r="I15" s="69"/>
      <c r="J15" s="70"/>
      <c r="K15" s="70"/>
      <c r="L15" s="71"/>
      <c r="M15" s="72"/>
      <c r="N15" s="196"/>
    </row>
    <row r="16" spans="1:17" s="49" customFormat="1" x14ac:dyDescent="0.15">
      <c r="A16" s="1" t="s">
        <v>227</v>
      </c>
      <c r="B16" s="3"/>
      <c r="C16" s="73"/>
      <c r="D16" s="74" t="s">
        <v>228</v>
      </c>
      <c r="E16" s="74"/>
      <c r="F16" s="75"/>
      <c r="G16" s="75"/>
      <c r="H16" s="63"/>
      <c r="I16" s="75"/>
      <c r="J16" s="63"/>
      <c r="K16" s="63"/>
      <c r="L16" s="76"/>
      <c r="M16" s="77">
        <v>59834</v>
      </c>
      <c r="N16" s="197"/>
      <c r="Q16" s="49">
        <f>IF(AND(Q17="-",Q22="-"),"-",SUM(Q17,Q22))</f>
        <v>59833630382</v>
      </c>
    </row>
    <row r="17" spans="1:17" s="49" customFormat="1" x14ac:dyDescent="0.15">
      <c r="A17" s="1" t="s">
        <v>229</v>
      </c>
      <c r="B17" s="3"/>
      <c r="C17" s="73"/>
      <c r="D17" s="74"/>
      <c r="E17" s="74" t="s">
        <v>230</v>
      </c>
      <c r="F17" s="75"/>
      <c r="G17" s="75"/>
      <c r="H17" s="75"/>
      <c r="I17" s="75"/>
      <c r="J17" s="63"/>
      <c r="K17" s="63"/>
      <c r="L17" s="76"/>
      <c r="M17" s="77">
        <v>23160</v>
      </c>
      <c r="N17" s="197"/>
      <c r="Q17" s="49">
        <f>IF(COUNTIF(Q18:Q21,"-")=COUNTA(Q18:Q21),"-",SUM(Q18:Q21))</f>
        <v>23159927926</v>
      </c>
    </row>
    <row r="18" spans="1:17" s="49" customFormat="1" x14ac:dyDescent="0.15">
      <c r="A18" s="1" t="s">
        <v>231</v>
      </c>
      <c r="B18" s="3"/>
      <c r="C18" s="73"/>
      <c r="D18" s="74"/>
      <c r="E18" s="74"/>
      <c r="F18" s="75" t="s">
        <v>232</v>
      </c>
      <c r="G18" s="75"/>
      <c r="H18" s="75"/>
      <c r="I18" s="75"/>
      <c r="J18" s="63"/>
      <c r="K18" s="63"/>
      <c r="L18" s="76"/>
      <c r="M18" s="77">
        <v>10337</v>
      </c>
      <c r="N18" s="197"/>
      <c r="Q18" s="49">
        <v>10337147004</v>
      </c>
    </row>
    <row r="19" spans="1:17" s="49" customFormat="1" x14ac:dyDescent="0.15">
      <c r="A19" s="1" t="s">
        <v>233</v>
      </c>
      <c r="B19" s="3"/>
      <c r="C19" s="73"/>
      <c r="D19" s="74"/>
      <c r="E19" s="74"/>
      <c r="F19" s="75" t="s">
        <v>234</v>
      </c>
      <c r="G19" s="75"/>
      <c r="H19" s="75"/>
      <c r="I19" s="75"/>
      <c r="J19" s="63"/>
      <c r="K19" s="63"/>
      <c r="L19" s="76"/>
      <c r="M19" s="77">
        <v>12063</v>
      </c>
      <c r="N19" s="197"/>
      <c r="Q19" s="49">
        <v>12062628223</v>
      </c>
    </row>
    <row r="20" spans="1:17" s="49" customFormat="1" x14ac:dyDescent="0.15">
      <c r="A20" s="1" t="s">
        <v>235</v>
      </c>
      <c r="B20" s="3"/>
      <c r="C20" s="78"/>
      <c r="D20" s="63"/>
      <c r="E20" s="63"/>
      <c r="F20" s="63" t="s">
        <v>236</v>
      </c>
      <c r="G20" s="63"/>
      <c r="H20" s="63"/>
      <c r="I20" s="63"/>
      <c r="J20" s="63"/>
      <c r="K20" s="63"/>
      <c r="L20" s="76"/>
      <c r="M20" s="77">
        <v>278</v>
      </c>
      <c r="N20" s="197"/>
      <c r="Q20" s="49">
        <v>278135981</v>
      </c>
    </row>
    <row r="21" spans="1:17" s="49" customFormat="1" x14ac:dyDescent="0.15">
      <c r="A21" s="1" t="s">
        <v>237</v>
      </c>
      <c r="B21" s="3"/>
      <c r="C21" s="79"/>
      <c r="D21" s="80"/>
      <c r="E21" s="63"/>
      <c r="F21" s="80" t="s">
        <v>238</v>
      </c>
      <c r="G21" s="80"/>
      <c r="H21" s="80"/>
      <c r="I21" s="80"/>
      <c r="J21" s="63"/>
      <c r="K21" s="63"/>
      <c r="L21" s="76"/>
      <c r="M21" s="77">
        <v>482</v>
      </c>
      <c r="N21" s="197"/>
      <c r="Q21" s="49">
        <v>482016718</v>
      </c>
    </row>
    <row r="22" spans="1:17" s="49" customFormat="1" x14ac:dyDescent="0.15">
      <c r="A22" s="1" t="s">
        <v>239</v>
      </c>
      <c r="B22" s="3"/>
      <c r="C22" s="78"/>
      <c r="D22" s="80"/>
      <c r="E22" s="63" t="s">
        <v>240</v>
      </c>
      <c r="F22" s="80"/>
      <c r="G22" s="80"/>
      <c r="H22" s="80"/>
      <c r="I22" s="80"/>
      <c r="J22" s="63"/>
      <c r="K22" s="63"/>
      <c r="L22" s="76"/>
      <c r="M22" s="77">
        <v>36674</v>
      </c>
      <c r="N22" s="197"/>
      <c r="Q22" s="49">
        <f>IF(COUNTIF(Q23:Q26,"-")=COUNTA(Q23:Q26),"-",SUM(Q23:Q26))</f>
        <v>36673702456</v>
      </c>
    </row>
    <row r="23" spans="1:17" s="49" customFormat="1" x14ac:dyDescent="0.15">
      <c r="A23" s="1" t="s">
        <v>241</v>
      </c>
      <c r="B23" s="3"/>
      <c r="C23" s="78"/>
      <c r="D23" s="80"/>
      <c r="E23" s="80"/>
      <c r="F23" s="63" t="s">
        <v>242</v>
      </c>
      <c r="G23" s="80"/>
      <c r="H23" s="80"/>
      <c r="I23" s="80"/>
      <c r="J23" s="63"/>
      <c r="K23" s="63"/>
      <c r="L23" s="76"/>
      <c r="M23" s="77">
        <v>7788</v>
      </c>
      <c r="N23" s="197"/>
      <c r="Q23" s="49">
        <v>7787924912</v>
      </c>
    </row>
    <row r="24" spans="1:17" s="49" customFormat="1" x14ac:dyDescent="0.15">
      <c r="A24" s="1" t="s">
        <v>243</v>
      </c>
      <c r="B24" s="3"/>
      <c r="C24" s="78"/>
      <c r="D24" s="80"/>
      <c r="E24" s="80"/>
      <c r="F24" s="63" t="s">
        <v>244</v>
      </c>
      <c r="G24" s="80"/>
      <c r="H24" s="80"/>
      <c r="I24" s="80"/>
      <c r="J24" s="63"/>
      <c r="K24" s="63"/>
      <c r="L24" s="76"/>
      <c r="M24" s="77">
        <v>21523</v>
      </c>
      <c r="N24" s="197"/>
      <c r="Q24" s="49">
        <v>21522590041</v>
      </c>
    </row>
    <row r="25" spans="1:17" s="49" customFormat="1" x14ac:dyDescent="0.15">
      <c r="A25" s="1" t="s">
        <v>245</v>
      </c>
      <c r="B25" s="3"/>
      <c r="C25" s="78"/>
      <c r="D25" s="63"/>
      <c r="E25" s="80"/>
      <c r="F25" s="63" t="s">
        <v>246</v>
      </c>
      <c r="G25" s="80"/>
      <c r="H25" s="80"/>
      <c r="I25" s="80"/>
      <c r="J25" s="63"/>
      <c r="K25" s="63"/>
      <c r="L25" s="76"/>
      <c r="M25" s="77">
        <v>7347</v>
      </c>
      <c r="N25" s="197"/>
      <c r="Q25" s="49">
        <v>7347194512</v>
      </c>
    </row>
    <row r="26" spans="1:17" s="49" customFormat="1" x14ac:dyDescent="0.15">
      <c r="A26" s="1" t="s">
        <v>247</v>
      </c>
      <c r="B26" s="3"/>
      <c r="C26" s="78"/>
      <c r="D26" s="63"/>
      <c r="E26" s="81"/>
      <c r="F26" s="80" t="s">
        <v>238</v>
      </c>
      <c r="G26" s="63"/>
      <c r="H26" s="80"/>
      <c r="I26" s="80"/>
      <c r="J26" s="63"/>
      <c r="K26" s="63"/>
      <c r="L26" s="76"/>
      <c r="M26" s="77">
        <v>16</v>
      </c>
      <c r="N26" s="197"/>
      <c r="Q26" s="49">
        <v>15992991</v>
      </c>
    </row>
    <row r="27" spans="1:17" s="49" customFormat="1" x14ac:dyDescent="0.15">
      <c r="A27" s="1" t="s">
        <v>248</v>
      </c>
      <c r="B27" s="3"/>
      <c r="C27" s="78"/>
      <c r="D27" s="63" t="s">
        <v>249</v>
      </c>
      <c r="E27" s="81"/>
      <c r="F27" s="80"/>
      <c r="G27" s="80"/>
      <c r="H27" s="80"/>
      <c r="I27" s="80"/>
      <c r="J27" s="63"/>
      <c r="K27" s="63"/>
      <c r="L27" s="76"/>
      <c r="M27" s="77">
        <v>64409</v>
      </c>
      <c r="N27" s="197"/>
      <c r="Q27" s="49">
        <f>IF(COUNTIF(Q28:Q31,"-")=COUNTA(Q28:Q31),"-",SUM(Q28:Q31))</f>
        <v>64409094109</v>
      </c>
    </row>
    <row r="28" spans="1:17" s="49" customFormat="1" x14ac:dyDescent="0.15">
      <c r="A28" s="1" t="s">
        <v>250</v>
      </c>
      <c r="B28" s="3"/>
      <c r="C28" s="78"/>
      <c r="D28" s="63"/>
      <c r="E28" s="81" t="s">
        <v>251</v>
      </c>
      <c r="F28" s="80"/>
      <c r="G28" s="80"/>
      <c r="H28" s="80"/>
      <c r="I28" s="80"/>
      <c r="J28" s="63"/>
      <c r="K28" s="63"/>
      <c r="L28" s="76"/>
      <c r="M28" s="77">
        <v>41469</v>
      </c>
      <c r="N28" s="197"/>
      <c r="Q28" s="49">
        <v>41469317052</v>
      </c>
    </row>
    <row r="29" spans="1:17" s="49" customFormat="1" x14ac:dyDescent="0.15">
      <c r="A29" s="1" t="s">
        <v>252</v>
      </c>
      <c r="B29" s="3"/>
      <c r="C29" s="78"/>
      <c r="D29" s="63"/>
      <c r="E29" s="81" t="s">
        <v>253</v>
      </c>
      <c r="F29" s="80"/>
      <c r="G29" s="80"/>
      <c r="H29" s="80"/>
      <c r="I29" s="80"/>
      <c r="J29" s="63"/>
      <c r="K29" s="63"/>
      <c r="L29" s="76"/>
      <c r="M29" s="77">
        <v>21523</v>
      </c>
      <c r="N29" s="197"/>
      <c r="Q29" s="49">
        <v>21522833182</v>
      </c>
    </row>
    <row r="30" spans="1:17" s="49" customFormat="1" x14ac:dyDescent="0.15">
      <c r="A30" s="1" t="s">
        <v>254</v>
      </c>
      <c r="B30" s="3"/>
      <c r="C30" s="78"/>
      <c r="D30" s="63"/>
      <c r="E30" s="81" t="s">
        <v>255</v>
      </c>
      <c r="F30" s="80"/>
      <c r="G30" s="80"/>
      <c r="H30" s="80"/>
      <c r="I30" s="80"/>
      <c r="J30" s="63"/>
      <c r="K30" s="63"/>
      <c r="L30" s="76"/>
      <c r="M30" s="77">
        <v>744</v>
      </c>
      <c r="N30" s="197"/>
      <c r="Q30" s="49">
        <v>744268572</v>
      </c>
    </row>
    <row r="31" spans="1:17" s="49" customFormat="1" x14ac:dyDescent="0.15">
      <c r="A31" s="1" t="s">
        <v>256</v>
      </c>
      <c r="B31" s="3"/>
      <c r="C31" s="78"/>
      <c r="D31" s="63"/>
      <c r="E31" s="81" t="s">
        <v>257</v>
      </c>
      <c r="F31" s="80"/>
      <c r="G31" s="80"/>
      <c r="H31" s="80"/>
      <c r="I31" s="81"/>
      <c r="J31" s="63"/>
      <c r="K31" s="63"/>
      <c r="L31" s="76"/>
      <c r="M31" s="77">
        <v>673</v>
      </c>
      <c r="N31" s="197"/>
      <c r="Q31" s="49">
        <v>672675303</v>
      </c>
    </row>
    <row r="32" spans="1:17" s="49" customFormat="1" x14ac:dyDescent="0.15">
      <c r="A32" s="1" t="s">
        <v>258</v>
      </c>
      <c r="B32" s="3"/>
      <c r="C32" s="78"/>
      <c r="D32" s="63" t="s">
        <v>259</v>
      </c>
      <c r="E32" s="81"/>
      <c r="F32" s="80"/>
      <c r="G32" s="80"/>
      <c r="H32" s="80"/>
      <c r="I32" s="81"/>
      <c r="J32" s="63"/>
      <c r="K32" s="63"/>
      <c r="L32" s="76"/>
      <c r="M32" s="77">
        <v>5</v>
      </c>
      <c r="N32" s="197"/>
      <c r="Q32" s="49">
        <f>IF(COUNTIF(Q33:Q34,"-")=COUNTA(Q33:Q34),"-",SUM(Q33:Q34))</f>
        <v>4964364</v>
      </c>
    </row>
    <row r="33" spans="1:17" s="49" customFormat="1" x14ac:dyDescent="0.15">
      <c r="A33" s="1" t="s">
        <v>260</v>
      </c>
      <c r="B33" s="3"/>
      <c r="C33" s="78"/>
      <c r="D33" s="63"/>
      <c r="E33" s="81" t="s">
        <v>261</v>
      </c>
      <c r="F33" s="80"/>
      <c r="G33" s="80"/>
      <c r="H33" s="80"/>
      <c r="I33" s="80"/>
      <c r="J33" s="63"/>
      <c r="K33" s="63"/>
      <c r="L33" s="76"/>
      <c r="M33" s="77" t="s">
        <v>343</v>
      </c>
      <c r="N33" s="197"/>
      <c r="Q33" s="49" t="s">
        <v>11</v>
      </c>
    </row>
    <row r="34" spans="1:17" s="49" customFormat="1" x14ac:dyDescent="0.15">
      <c r="A34" s="1" t="s">
        <v>262</v>
      </c>
      <c r="B34" s="3"/>
      <c r="C34" s="78"/>
      <c r="D34" s="63"/>
      <c r="E34" s="81" t="s">
        <v>238</v>
      </c>
      <c r="F34" s="80"/>
      <c r="G34" s="80"/>
      <c r="H34" s="80"/>
      <c r="I34" s="80"/>
      <c r="J34" s="63"/>
      <c r="K34" s="63"/>
      <c r="L34" s="76"/>
      <c r="M34" s="77">
        <v>5</v>
      </c>
      <c r="N34" s="197"/>
      <c r="Q34" s="49">
        <v>4964364</v>
      </c>
    </row>
    <row r="35" spans="1:17" s="49" customFormat="1" x14ac:dyDescent="0.15">
      <c r="A35" s="1" t="s">
        <v>263</v>
      </c>
      <c r="B35" s="3"/>
      <c r="C35" s="78"/>
      <c r="D35" s="63" t="s">
        <v>264</v>
      </c>
      <c r="E35" s="81"/>
      <c r="F35" s="80"/>
      <c r="G35" s="80"/>
      <c r="H35" s="80"/>
      <c r="I35" s="80"/>
      <c r="J35" s="63"/>
      <c r="K35" s="63"/>
      <c r="L35" s="76"/>
      <c r="M35" s="77" t="s">
        <v>343</v>
      </c>
      <c r="N35" s="197"/>
      <c r="Q35" s="49" t="s">
        <v>11</v>
      </c>
    </row>
    <row r="36" spans="1:17" s="49" customFormat="1" x14ac:dyDescent="0.15">
      <c r="A36" s="1" t="s">
        <v>225</v>
      </c>
      <c r="B36" s="3"/>
      <c r="C36" s="82" t="s">
        <v>226</v>
      </c>
      <c r="D36" s="83"/>
      <c r="E36" s="84"/>
      <c r="F36" s="85"/>
      <c r="G36" s="85"/>
      <c r="H36" s="85"/>
      <c r="I36" s="85"/>
      <c r="J36" s="83"/>
      <c r="K36" s="83"/>
      <c r="L36" s="86"/>
      <c r="M36" s="87">
        <v>4570</v>
      </c>
      <c r="N36" s="198"/>
      <c r="Q36" s="49">
        <f>IF(COUNTIF(Q16:Q35,"-")=COUNTA(Q16:Q35),"-",SUM(Q27,Q35)-SUM(Q16,Q32))</f>
        <v>4570499363</v>
      </c>
    </row>
    <row r="37" spans="1:17" s="49" customFormat="1" x14ac:dyDescent="0.15">
      <c r="A37" s="1"/>
      <c r="B37" s="3"/>
      <c r="C37" s="78" t="s">
        <v>324</v>
      </c>
      <c r="D37" s="63"/>
      <c r="E37" s="81"/>
      <c r="F37" s="80"/>
      <c r="G37" s="80"/>
      <c r="H37" s="80"/>
      <c r="I37" s="81"/>
      <c r="J37" s="63"/>
      <c r="K37" s="63"/>
      <c r="L37" s="76"/>
      <c r="M37" s="88"/>
      <c r="N37" s="197"/>
    </row>
    <row r="38" spans="1:17" s="49" customFormat="1" x14ac:dyDescent="0.15">
      <c r="A38" s="1" t="s">
        <v>267</v>
      </c>
      <c r="B38" s="3"/>
      <c r="C38" s="78"/>
      <c r="D38" s="63" t="s">
        <v>268</v>
      </c>
      <c r="E38" s="81"/>
      <c r="F38" s="80"/>
      <c r="G38" s="80"/>
      <c r="H38" s="80"/>
      <c r="I38" s="80"/>
      <c r="J38" s="63"/>
      <c r="K38" s="63"/>
      <c r="L38" s="76"/>
      <c r="M38" s="77">
        <v>5821</v>
      </c>
      <c r="N38" s="197"/>
      <c r="Q38" s="49">
        <f>IF(COUNTIF(Q39:Q43,"-")=COUNTA(Q39:Q43),"-",SUM(Q39:Q43))</f>
        <v>5821327193</v>
      </c>
    </row>
    <row r="39" spans="1:17" s="49" customFormat="1" x14ac:dyDescent="0.15">
      <c r="A39" s="1" t="s">
        <v>269</v>
      </c>
      <c r="B39" s="3"/>
      <c r="C39" s="78"/>
      <c r="D39" s="63"/>
      <c r="E39" s="81" t="s">
        <v>270</v>
      </c>
      <c r="F39" s="80"/>
      <c r="G39" s="80"/>
      <c r="H39" s="80"/>
      <c r="I39" s="80"/>
      <c r="J39" s="63"/>
      <c r="K39" s="63"/>
      <c r="L39" s="76"/>
      <c r="M39" s="77">
        <v>3147</v>
      </c>
      <c r="N39" s="197"/>
      <c r="Q39" s="49">
        <v>3146856791</v>
      </c>
    </row>
    <row r="40" spans="1:17" s="49" customFormat="1" x14ac:dyDescent="0.15">
      <c r="A40" s="1" t="s">
        <v>271</v>
      </c>
      <c r="B40" s="3"/>
      <c r="C40" s="78"/>
      <c r="D40" s="63"/>
      <c r="E40" s="81" t="s">
        <v>272</v>
      </c>
      <c r="F40" s="80"/>
      <c r="G40" s="80"/>
      <c r="H40" s="80"/>
      <c r="I40" s="80"/>
      <c r="J40" s="63"/>
      <c r="K40" s="63"/>
      <c r="L40" s="76"/>
      <c r="M40" s="77">
        <v>2609</v>
      </c>
      <c r="N40" s="197"/>
      <c r="Q40" s="49">
        <v>2608886202</v>
      </c>
    </row>
    <row r="41" spans="1:17" s="49" customFormat="1" x14ac:dyDescent="0.15">
      <c r="A41" s="1" t="s">
        <v>273</v>
      </c>
      <c r="B41" s="3"/>
      <c r="C41" s="78"/>
      <c r="D41" s="63"/>
      <c r="E41" s="81" t="s">
        <v>274</v>
      </c>
      <c r="F41" s="80"/>
      <c r="G41" s="80"/>
      <c r="H41" s="80"/>
      <c r="I41" s="80"/>
      <c r="J41" s="63"/>
      <c r="K41" s="63"/>
      <c r="L41" s="76"/>
      <c r="M41" s="77">
        <v>64</v>
      </c>
      <c r="N41" s="197"/>
      <c r="Q41" s="49">
        <v>63854000</v>
      </c>
    </row>
    <row r="42" spans="1:17" s="49" customFormat="1" x14ac:dyDescent="0.15">
      <c r="A42" s="1" t="s">
        <v>275</v>
      </c>
      <c r="B42" s="3"/>
      <c r="C42" s="78"/>
      <c r="D42" s="63"/>
      <c r="E42" s="81" t="s">
        <v>276</v>
      </c>
      <c r="F42" s="80"/>
      <c r="G42" s="80"/>
      <c r="H42" s="80"/>
      <c r="I42" s="80"/>
      <c r="J42" s="63"/>
      <c r="K42" s="63"/>
      <c r="L42" s="76"/>
      <c r="M42" s="77">
        <v>2</v>
      </c>
      <c r="N42" s="197"/>
      <c r="Q42" s="49">
        <v>1730200</v>
      </c>
    </row>
    <row r="43" spans="1:17" s="49" customFormat="1" x14ac:dyDescent="0.15">
      <c r="A43" s="1" t="s">
        <v>277</v>
      </c>
      <c r="B43" s="3"/>
      <c r="C43" s="78"/>
      <c r="D43" s="63"/>
      <c r="E43" s="81" t="s">
        <v>238</v>
      </c>
      <c r="F43" s="80"/>
      <c r="G43" s="80"/>
      <c r="H43" s="80"/>
      <c r="I43" s="80"/>
      <c r="J43" s="63"/>
      <c r="K43" s="63"/>
      <c r="L43" s="76"/>
      <c r="M43" s="77" t="s">
        <v>343</v>
      </c>
      <c r="N43" s="197"/>
      <c r="Q43" s="49" t="s">
        <v>11</v>
      </c>
    </row>
    <row r="44" spans="1:17" s="49" customFormat="1" x14ac:dyDescent="0.15">
      <c r="A44" s="1" t="s">
        <v>278</v>
      </c>
      <c r="B44" s="3"/>
      <c r="C44" s="78"/>
      <c r="D44" s="63" t="s">
        <v>279</v>
      </c>
      <c r="E44" s="81"/>
      <c r="F44" s="80"/>
      <c r="G44" s="80"/>
      <c r="H44" s="80"/>
      <c r="I44" s="81"/>
      <c r="J44" s="63"/>
      <c r="K44" s="63"/>
      <c r="L44" s="76"/>
      <c r="M44" s="77">
        <v>3012</v>
      </c>
      <c r="N44" s="197"/>
      <c r="Q44" s="49">
        <f>IF(COUNTIF(Q45:Q49,"-")=COUNTA(Q45:Q49),"-",SUM(Q45:Q49))</f>
        <v>3011805798</v>
      </c>
    </row>
    <row r="45" spans="1:17" s="49" customFormat="1" x14ac:dyDescent="0.15">
      <c r="A45" s="1" t="s">
        <v>280</v>
      </c>
      <c r="B45" s="3"/>
      <c r="C45" s="78"/>
      <c r="D45" s="63"/>
      <c r="E45" s="81" t="s">
        <v>253</v>
      </c>
      <c r="F45" s="80"/>
      <c r="G45" s="80"/>
      <c r="H45" s="80"/>
      <c r="I45" s="81"/>
      <c r="J45" s="63"/>
      <c r="K45" s="63"/>
      <c r="L45" s="76"/>
      <c r="M45" s="77">
        <v>1260</v>
      </c>
      <c r="N45" s="197"/>
      <c r="Q45" s="49">
        <v>1260203000</v>
      </c>
    </row>
    <row r="46" spans="1:17" s="49" customFormat="1" x14ac:dyDescent="0.15">
      <c r="A46" s="1" t="s">
        <v>281</v>
      </c>
      <c r="B46" s="3"/>
      <c r="C46" s="78"/>
      <c r="D46" s="63"/>
      <c r="E46" s="81" t="s">
        <v>282</v>
      </c>
      <c r="F46" s="80"/>
      <c r="G46" s="80"/>
      <c r="H46" s="80"/>
      <c r="I46" s="81"/>
      <c r="J46" s="63"/>
      <c r="K46" s="63"/>
      <c r="L46" s="76"/>
      <c r="M46" s="77">
        <v>1495</v>
      </c>
      <c r="N46" s="197"/>
      <c r="Q46" s="49">
        <v>1494981662</v>
      </c>
    </row>
    <row r="47" spans="1:17" s="49" customFormat="1" x14ac:dyDescent="0.15">
      <c r="A47" s="1" t="s">
        <v>283</v>
      </c>
      <c r="B47" s="3"/>
      <c r="C47" s="78"/>
      <c r="D47" s="63"/>
      <c r="E47" s="81" t="s">
        <v>284</v>
      </c>
      <c r="F47" s="80"/>
      <c r="G47" s="63"/>
      <c r="H47" s="80"/>
      <c r="I47" s="80"/>
      <c r="J47" s="63"/>
      <c r="K47" s="63"/>
      <c r="L47" s="76"/>
      <c r="M47" s="77">
        <v>3</v>
      </c>
      <c r="N47" s="197"/>
      <c r="Q47" s="49">
        <v>2527743</v>
      </c>
    </row>
    <row r="48" spans="1:17" s="49" customFormat="1" x14ac:dyDescent="0.15">
      <c r="A48" s="1" t="s">
        <v>285</v>
      </c>
      <c r="B48" s="3"/>
      <c r="C48" s="78"/>
      <c r="D48" s="63"/>
      <c r="E48" s="81" t="s">
        <v>286</v>
      </c>
      <c r="F48" s="80"/>
      <c r="G48" s="63"/>
      <c r="H48" s="80"/>
      <c r="I48" s="80"/>
      <c r="J48" s="63"/>
      <c r="K48" s="63"/>
      <c r="L48" s="76"/>
      <c r="M48" s="77">
        <v>251</v>
      </c>
      <c r="N48" s="197"/>
      <c r="Q48" s="49">
        <v>251093393</v>
      </c>
    </row>
    <row r="49" spans="1:17" s="49" customFormat="1" x14ac:dyDescent="0.15">
      <c r="A49" s="1" t="s">
        <v>287</v>
      </c>
      <c r="B49" s="3"/>
      <c r="C49" s="78"/>
      <c r="D49" s="63"/>
      <c r="E49" s="81" t="s">
        <v>257</v>
      </c>
      <c r="F49" s="80"/>
      <c r="G49" s="80"/>
      <c r="H49" s="80"/>
      <c r="I49" s="80"/>
      <c r="J49" s="63"/>
      <c r="K49" s="63"/>
      <c r="L49" s="76"/>
      <c r="M49" s="77">
        <v>3</v>
      </c>
      <c r="N49" s="197"/>
      <c r="Q49" s="49">
        <v>3000000</v>
      </c>
    </row>
    <row r="50" spans="1:17" s="49" customFormat="1" x14ac:dyDescent="0.15">
      <c r="A50" s="1" t="s">
        <v>265</v>
      </c>
      <c r="B50" s="3"/>
      <c r="C50" s="82" t="s">
        <v>266</v>
      </c>
      <c r="D50" s="83"/>
      <c r="E50" s="84"/>
      <c r="F50" s="85"/>
      <c r="G50" s="85"/>
      <c r="H50" s="85"/>
      <c r="I50" s="85"/>
      <c r="J50" s="83"/>
      <c r="K50" s="83"/>
      <c r="L50" s="86"/>
      <c r="M50" s="87">
        <v>-2810</v>
      </c>
      <c r="N50" s="198"/>
      <c r="Q50" s="49">
        <f>IF(AND(Q38="-",Q44="-"),"-",SUM(Q44)-SUM(Q38))</f>
        <v>-2809521395</v>
      </c>
    </row>
    <row r="51" spans="1:17" s="49" customFormat="1" x14ac:dyDescent="0.15">
      <c r="A51" s="1"/>
      <c r="B51" s="3"/>
      <c r="C51" s="78" t="s">
        <v>325</v>
      </c>
      <c r="D51" s="63"/>
      <c r="E51" s="81"/>
      <c r="F51" s="80"/>
      <c r="G51" s="80"/>
      <c r="H51" s="80"/>
      <c r="I51" s="80"/>
      <c r="J51" s="63"/>
      <c r="K51" s="63"/>
      <c r="L51" s="76"/>
      <c r="M51" s="88"/>
      <c r="N51" s="197"/>
    </row>
    <row r="52" spans="1:17" s="49" customFormat="1" x14ac:dyDescent="0.15">
      <c r="A52" s="1" t="s">
        <v>290</v>
      </c>
      <c r="B52" s="3"/>
      <c r="C52" s="78"/>
      <c r="D52" s="63" t="s">
        <v>291</v>
      </c>
      <c r="E52" s="81"/>
      <c r="F52" s="80"/>
      <c r="G52" s="80"/>
      <c r="H52" s="80"/>
      <c r="I52" s="80"/>
      <c r="J52" s="63"/>
      <c r="K52" s="63"/>
      <c r="L52" s="76"/>
      <c r="M52" s="77">
        <v>5303</v>
      </c>
      <c r="N52" s="197"/>
      <c r="Q52" s="49">
        <f>IF(COUNTIF(Q53:Q54,"-")=COUNTA(Q53:Q54),"-",SUM(Q53:Q54))</f>
        <v>5302729483</v>
      </c>
    </row>
    <row r="53" spans="1:17" s="49" customFormat="1" x14ac:dyDescent="0.15">
      <c r="A53" s="1" t="s">
        <v>292</v>
      </c>
      <c r="B53" s="3"/>
      <c r="C53" s="78"/>
      <c r="D53" s="63"/>
      <c r="E53" s="81" t="s">
        <v>326</v>
      </c>
      <c r="F53" s="80"/>
      <c r="G53" s="80"/>
      <c r="H53" s="80"/>
      <c r="I53" s="80"/>
      <c r="J53" s="63"/>
      <c r="K53" s="63"/>
      <c r="L53" s="76"/>
      <c r="M53" s="77">
        <v>5293</v>
      </c>
      <c r="N53" s="197"/>
      <c r="Q53" s="49">
        <v>5292800883</v>
      </c>
    </row>
    <row r="54" spans="1:17" s="49" customFormat="1" x14ac:dyDescent="0.15">
      <c r="A54" s="1" t="s">
        <v>293</v>
      </c>
      <c r="B54" s="3"/>
      <c r="C54" s="78"/>
      <c r="D54" s="63"/>
      <c r="E54" s="81" t="s">
        <v>238</v>
      </c>
      <c r="F54" s="80"/>
      <c r="G54" s="80"/>
      <c r="H54" s="80"/>
      <c r="I54" s="80"/>
      <c r="J54" s="63"/>
      <c r="K54" s="63"/>
      <c r="L54" s="76"/>
      <c r="M54" s="77">
        <v>10</v>
      </c>
      <c r="N54" s="197"/>
      <c r="Q54" s="49">
        <v>9928600</v>
      </c>
    </row>
    <row r="55" spans="1:17" s="49" customFormat="1" x14ac:dyDescent="0.15">
      <c r="A55" s="1" t="s">
        <v>294</v>
      </c>
      <c r="B55" s="3"/>
      <c r="C55" s="78"/>
      <c r="D55" s="63" t="s">
        <v>295</v>
      </c>
      <c r="E55" s="81"/>
      <c r="F55" s="80"/>
      <c r="G55" s="80"/>
      <c r="H55" s="80"/>
      <c r="I55" s="80"/>
      <c r="J55" s="63"/>
      <c r="K55" s="63"/>
      <c r="L55" s="76"/>
      <c r="M55" s="77">
        <v>3662</v>
      </c>
      <c r="N55" s="197"/>
      <c r="Q55" s="49">
        <f>IF(COUNTIF(Q56:Q57,"-")=COUNTA(Q56:Q57),"-",SUM(Q56:Q57))</f>
        <v>3661861000</v>
      </c>
    </row>
    <row r="56" spans="1:17" s="49" customFormat="1" x14ac:dyDescent="0.15">
      <c r="A56" s="1" t="s">
        <v>296</v>
      </c>
      <c r="B56" s="3"/>
      <c r="C56" s="78"/>
      <c r="D56" s="63"/>
      <c r="E56" s="81" t="s">
        <v>327</v>
      </c>
      <c r="F56" s="80"/>
      <c r="G56" s="80"/>
      <c r="H56" s="80"/>
      <c r="I56" s="75"/>
      <c r="J56" s="63"/>
      <c r="K56" s="63"/>
      <c r="L56" s="76"/>
      <c r="M56" s="77">
        <v>3662</v>
      </c>
      <c r="N56" s="197"/>
      <c r="Q56" s="49">
        <v>3661861000</v>
      </c>
    </row>
    <row r="57" spans="1:17" s="49" customFormat="1" x14ac:dyDescent="0.15">
      <c r="A57" s="1" t="s">
        <v>297</v>
      </c>
      <c r="B57" s="3"/>
      <c r="C57" s="78"/>
      <c r="D57" s="63"/>
      <c r="E57" s="81" t="s">
        <v>257</v>
      </c>
      <c r="F57" s="80"/>
      <c r="G57" s="80"/>
      <c r="H57" s="80"/>
      <c r="I57" s="89"/>
      <c r="J57" s="63"/>
      <c r="K57" s="63"/>
      <c r="L57" s="76"/>
      <c r="M57" s="77" t="s">
        <v>343</v>
      </c>
      <c r="N57" s="197"/>
      <c r="Q57" s="49" t="s">
        <v>11</v>
      </c>
    </row>
    <row r="58" spans="1:17" s="49" customFormat="1" x14ac:dyDescent="0.15">
      <c r="A58" s="1" t="s">
        <v>288</v>
      </c>
      <c r="B58" s="3"/>
      <c r="C58" s="82" t="s">
        <v>289</v>
      </c>
      <c r="D58" s="83"/>
      <c r="E58" s="84"/>
      <c r="F58" s="85"/>
      <c r="G58" s="85"/>
      <c r="H58" s="85"/>
      <c r="I58" s="90"/>
      <c r="J58" s="83"/>
      <c r="K58" s="83"/>
      <c r="L58" s="86"/>
      <c r="M58" s="87">
        <v>-1641</v>
      </c>
      <c r="N58" s="198"/>
      <c r="Q58" s="49">
        <f>IF(AND(Q52="-",Q55="-"),"-",SUM(Q55)-SUM(Q52))</f>
        <v>-1640868483</v>
      </c>
    </row>
    <row r="59" spans="1:17" s="49" customFormat="1" x14ac:dyDescent="0.15">
      <c r="A59" s="1" t="s">
        <v>298</v>
      </c>
      <c r="B59" s="3"/>
      <c r="C59" s="280" t="s">
        <v>299</v>
      </c>
      <c r="D59" s="281"/>
      <c r="E59" s="281"/>
      <c r="F59" s="281"/>
      <c r="G59" s="281"/>
      <c r="H59" s="281"/>
      <c r="I59" s="281"/>
      <c r="J59" s="281"/>
      <c r="K59" s="281"/>
      <c r="L59" s="282"/>
      <c r="M59" s="87">
        <v>120</v>
      </c>
      <c r="N59" s="198"/>
      <c r="Q59" s="49">
        <f>IF(AND(Q36="-",Q50="-",Q58="-"),"-",SUM(Q36,Q50,Q58))</f>
        <v>120109485</v>
      </c>
    </row>
    <row r="60" spans="1:17" s="49" customFormat="1" ht="14.25" thickBot="1" x14ac:dyDescent="0.2">
      <c r="A60" s="1" t="s">
        <v>300</v>
      </c>
      <c r="B60" s="3"/>
      <c r="C60" s="258" t="s">
        <v>301</v>
      </c>
      <c r="D60" s="259"/>
      <c r="E60" s="259"/>
      <c r="F60" s="259"/>
      <c r="G60" s="259"/>
      <c r="H60" s="259"/>
      <c r="I60" s="259"/>
      <c r="J60" s="259"/>
      <c r="K60" s="259"/>
      <c r="L60" s="260"/>
      <c r="M60" s="87">
        <v>1292</v>
      </c>
      <c r="N60" s="198"/>
      <c r="Q60" s="49">
        <v>1292077188</v>
      </c>
    </row>
    <row r="61" spans="1:17" s="49" customFormat="1" ht="14.25" hidden="1" thickBot="1" x14ac:dyDescent="0.2">
      <c r="A61" s="1">
        <v>4435000</v>
      </c>
      <c r="B61" s="3"/>
      <c r="C61" s="261" t="s">
        <v>219</v>
      </c>
      <c r="D61" s="262"/>
      <c r="E61" s="262"/>
      <c r="F61" s="262"/>
      <c r="G61" s="262"/>
      <c r="H61" s="262"/>
      <c r="I61" s="262"/>
      <c r="J61" s="262"/>
      <c r="K61" s="262"/>
      <c r="L61" s="263"/>
      <c r="M61" s="91" t="s">
        <v>342</v>
      </c>
      <c r="N61" s="198"/>
      <c r="Q61" s="49" t="s">
        <v>345</v>
      </c>
    </row>
    <row r="62" spans="1:17" s="49" customFormat="1" ht="14.25" thickBot="1" x14ac:dyDescent="0.2">
      <c r="A62" s="1" t="s">
        <v>302</v>
      </c>
      <c r="B62" s="3"/>
      <c r="C62" s="264" t="s">
        <v>303</v>
      </c>
      <c r="D62" s="265"/>
      <c r="E62" s="265"/>
      <c r="F62" s="265"/>
      <c r="G62" s="265"/>
      <c r="H62" s="265"/>
      <c r="I62" s="265"/>
      <c r="J62" s="265"/>
      <c r="K62" s="265"/>
      <c r="L62" s="266"/>
      <c r="M62" s="92">
        <v>1412</v>
      </c>
      <c r="N62" s="199"/>
      <c r="Q62" s="49">
        <f>IF(COUNTIF(Q59:Q61,"-")=COUNTA(Q59:Q61),"-",SUM(Q59:Q61))</f>
        <v>1412186673</v>
      </c>
    </row>
    <row r="63" spans="1:17" s="49" customFormat="1" ht="14.25" thickBot="1" x14ac:dyDescent="0.2">
      <c r="A63" s="1"/>
      <c r="B63" s="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4"/>
      <c r="N63" s="200"/>
    </row>
    <row r="64" spans="1:17" s="49" customFormat="1" x14ac:dyDescent="0.15">
      <c r="A64" s="1" t="s">
        <v>304</v>
      </c>
      <c r="B64" s="3"/>
      <c r="C64" s="95" t="s">
        <v>305</v>
      </c>
      <c r="D64" s="96"/>
      <c r="E64" s="96"/>
      <c r="F64" s="96"/>
      <c r="G64" s="96"/>
      <c r="H64" s="96"/>
      <c r="I64" s="96"/>
      <c r="J64" s="96"/>
      <c r="K64" s="96"/>
      <c r="L64" s="96"/>
      <c r="M64" s="97">
        <v>115</v>
      </c>
      <c r="N64" s="201"/>
      <c r="Q64" s="49">
        <v>114930962</v>
      </c>
    </row>
    <row r="65" spans="1:17" s="49" customFormat="1" x14ac:dyDescent="0.15">
      <c r="A65" s="1" t="s">
        <v>306</v>
      </c>
      <c r="B65" s="3"/>
      <c r="C65" s="98" t="s">
        <v>307</v>
      </c>
      <c r="D65" s="99"/>
      <c r="E65" s="99"/>
      <c r="F65" s="99"/>
      <c r="G65" s="99"/>
      <c r="H65" s="99"/>
      <c r="I65" s="99"/>
      <c r="J65" s="99"/>
      <c r="K65" s="99"/>
      <c r="L65" s="99"/>
      <c r="M65" s="87">
        <v>-13</v>
      </c>
      <c r="N65" s="198"/>
      <c r="Q65" s="49">
        <v>-13494521</v>
      </c>
    </row>
    <row r="66" spans="1:17" s="49" customFormat="1" ht="14.25" thickBot="1" x14ac:dyDescent="0.2">
      <c r="A66" s="1" t="s">
        <v>308</v>
      </c>
      <c r="B66" s="3"/>
      <c r="C66" s="100" t="s">
        <v>309</v>
      </c>
      <c r="D66" s="101"/>
      <c r="E66" s="101"/>
      <c r="F66" s="101"/>
      <c r="G66" s="101"/>
      <c r="H66" s="101"/>
      <c r="I66" s="101"/>
      <c r="J66" s="101"/>
      <c r="K66" s="101"/>
      <c r="L66" s="101"/>
      <c r="M66" s="102">
        <v>101</v>
      </c>
      <c r="N66" s="202"/>
      <c r="Q66" s="49">
        <f>IF(COUNTIF(Q64:Q65,"-")=COUNTA(Q64:Q65),"-",SUM(Q64:Q65))</f>
        <v>101436441</v>
      </c>
    </row>
    <row r="67" spans="1:17" s="49" customFormat="1" ht="14.25" thickBot="1" x14ac:dyDescent="0.2">
      <c r="A67" s="1" t="s">
        <v>310</v>
      </c>
      <c r="B67" s="3"/>
      <c r="C67" s="103" t="s">
        <v>311</v>
      </c>
      <c r="D67" s="104"/>
      <c r="E67" s="105"/>
      <c r="F67" s="106"/>
      <c r="G67" s="106"/>
      <c r="H67" s="106"/>
      <c r="I67" s="106"/>
      <c r="J67" s="104"/>
      <c r="K67" s="104"/>
      <c r="L67" s="104"/>
      <c r="M67" s="92">
        <v>1514</v>
      </c>
      <c r="N67" s="199"/>
      <c r="Q67" s="49">
        <f>IF(AND(Q62="-",Q66="-"),"-",SUM(Q62,Q66))</f>
        <v>1513623114</v>
      </c>
    </row>
    <row r="68" spans="1:17" s="49" customFormat="1" ht="6.75" customHeight="1" x14ac:dyDescent="0.15">
      <c r="A68" s="1"/>
      <c r="B68" s="3"/>
      <c r="C68" s="62"/>
      <c r="D68" s="62"/>
      <c r="E68" s="107"/>
      <c r="F68" s="108"/>
      <c r="G68" s="108"/>
      <c r="H68" s="108"/>
      <c r="I68" s="109"/>
      <c r="J68" s="110"/>
      <c r="K68" s="110"/>
      <c r="L68" s="110"/>
      <c r="M68" s="3"/>
      <c r="N68" s="3"/>
    </row>
    <row r="69" spans="1:17" s="49" customFormat="1" x14ac:dyDescent="0.15">
      <c r="A69" s="1"/>
      <c r="B69" s="3"/>
      <c r="C69" s="62"/>
      <c r="D69" s="111" t="s">
        <v>321</v>
      </c>
      <c r="E69" s="107"/>
      <c r="F69" s="108"/>
      <c r="G69" s="108"/>
      <c r="H69" s="108"/>
      <c r="I69" s="112"/>
      <c r="J69" s="110"/>
      <c r="K69" s="110"/>
      <c r="L69" s="110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行政コスト及び純資産変動計算書</vt:lpstr>
      <vt:lpstr>資金収支計算書</vt:lpstr>
      <vt:lpstr>行政コスト及び純資産変動計算書!Print_Area</vt:lpstr>
      <vt:lpstr>資金収支計算書!Print_Area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stx_zaisei06</dc:creator>
  <cp:lastModifiedBy>stx_zaisei06</cp:lastModifiedBy>
  <dcterms:created xsi:type="dcterms:W3CDTF">2020-09-01T09:47:30Z</dcterms:created>
  <dcterms:modified xsi:type="dcterms:W3CDTF">2020-09-23T04:07:49Z</dcterms:modified>
</cp:coreProperties>
</file>