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99d_財政課事業別\予算担当\市報・ＨＰ関係\01_市報・HP\令和２年度\HP\09_決算関係\03_財務書類\財務書類データ\"/>
    </mc:Choice>
  </mc:AlternateContent>
  <bookViews>
    <workbookView xWindow="0" yWindow="0" windowWidth="24000" windowHeight="9510"/>
  </bookViews>
  <sheets>
    <sheet name="全体貸借対照表" sheetId="5" r:id="rId1"/>
    <sheet name="全体行政コスト及び純資産変動計算書" sheetId="9" r:id="rId2"/>
    <sheet name="全体資金収支計算書" sheetId="8" r:id="rId3"/>
  </sheets>
  <externalReferences>
    <externalReference r:id="rId4"/>
  </externalReferences>
  <definedNames>
    <definedName name="CSV">#REF!</definedName>
    <definedName name="CSVDATA">#REF!</definedName>
    <definedName name="_xlnm.Print_Area" localSheetId="1">全体行政コスト及び純資産変動計算書!$B$1:$W$65</definedName>
    <definedName name="_xlnm.Print_Area" localSheetId="2">全体資金収支計算書!$B$1:$O$69</definedName>
    <definedName name="_xlnm.Print_Area" localSheetId="0">全体貸借対照表!$C$1:$AB$72</definedName>
    <definedName name="カテゴリ一覧">[1]カテゴリ!$M$6:$M$16</definedName>
    <definedName name="フォーム共通定義_「画面ＩＤ」入力セルの位置_行" localSheetId="1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1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1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1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9" i="5" l="1"/>
  <c r="AD63" i="5"/>
  <c r="AD59" i="5" s="1"/>
  <c r="AD54" i="5"/>
  <c r="AD47" i="5"/>
  <c r="AD43" i="5"/>
  <c r="AD32" i="5"/>
  <c r="AE20" i="5"/>
  <c r="AD16" i="5"/>
  <c r="AE14" i="5"/>
  <c r="AE29" i="5" s="1"/>
  <c r="Q66" i="8"/>
  <c r="Q62" i="8"/>
  <c r="Q67" i="8" s="1"/>
  <c r="Q59" i="8"/>
  <c r="Q58" i="8"/>
  <c r="Q55" i="8"/>
  <c r="Q52" i="8"/>
  <c r="Q50" i="8"/>
  <c r="Q44" i="8"/>
  <c r="Q38" i="8"/>
  <c r="Q36" i="8"/>
  <c r="Q32" i="8"/>
  <c r="Q27" i="8"/>
  <c r="Q22" i="8"/>
  <c r="Q17" i="8"/>
  <c r="AE70" i="5" l="1"/>
  <c r="AD46" i="5"/>
  <c r="AD15" i="5"/>
  <c r="Q16" i="8"/>
  <c r="AD14" i="5" l="1"/>
  <c r="AD70" i="5" s="1"/>
</calcChain>
</file>

<file path=xl/sharedStrings.xml><?xml version="1.0" encoding="utf-8"?>
<sst xmlns="http://schemas.openxmlformats.org/spreadsheetml/2006/main" count="521" uniqueCount="351">
  <si>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</si>
  <si>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</si>
  <si>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</si>
  <si>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</si>
  <si>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</si>
  <si>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</si>
  <si>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</si>
  <si>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</si>
  <si>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</si>
  <si>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</si>
  <si>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</si>
  <si>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</si>
  <si>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</si>
  <si>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</si>
  <si>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</si>
  <si>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</si>
  <si>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</si>
  <si>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</si>
  <si>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</si>
  <si>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</si>
  <si>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</si>
  <si>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</si>
  <si>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</si>
  <si>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</si>
  <si>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</si>
  <si>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</si>
  <si>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</si>
  <si>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</si>
  <si>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</si>
  <si>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</si>
  <si>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</si>
  <si>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</si>
  <si>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</si>
  <si>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</si>
  <si>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</si>
  <si>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</si>
  <si>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</si>
  <si>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</si>
  <si>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</si>
  <si>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</si>
  <si>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</si>
  <si>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</si>
  <si>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</si>
  <si>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</si>
  <si>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</si>
  <si>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</si>
  <si>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</si>
  <si>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</si>
  <si>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</si>
  <si>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</si>
  <si>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</si>
  <si>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</si>
  <si>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</si>
  <si>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</si>
  <si>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</si>
  <si>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</si>
  <si>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</si>
  <si>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</si>
  <si>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</si>
  <si>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</si>
  <si>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</si>
  <si>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</si>
  <si>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</si>
  <si>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</si>
  <si>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</si>
  <si>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</si>
  <si>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</si>
  <si>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</si>
  <si>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</si>
  <si>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</si>
  <si>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</si>
  <si>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</si>
  <si>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</si>
  <si>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</si>
  <si>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</si>
  <si>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</si>
  <si>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</si>
  <si>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　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</si>
  <si>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</si>
  <si>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</si>
  <si>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</si>
  <si>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</si>
  <si>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</si>
  <si>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</si>
  <si>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</si>
  <si>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</si>
  <si>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</si>
  <si>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</si>
  <si>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</si>
  <si>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</si>
  <si>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</si>
  <si>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</si>
  <si>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</si>
  <si>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</si>
  <si>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</si>
  <si>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</si>
  <si>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</si>
  <si>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</si>
  <si>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</si>
  <si>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</si>
  <si>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</si>
  <si>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</si>
  <si>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</si>
  <si>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</si>
  <si>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</si>
  <si>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</si>
  <si>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</si>
  <si>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</si>
  <si>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</si>
  <si>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</si>
  <si>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</si>
  <si>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</si>
  <si>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</si>
  <si>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</si>
  <si>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</si>
  <si>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</si>
  <si>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</si>
  <si>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</si>
  <si>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</si>
  <si>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</si>
  <si>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</si>
  <si>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</si>
  <si>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</si>
  <si>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</si>
  <si>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</si>
  <si>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</si>
  <si>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</si>
  <si>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</si>
  <si>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</si>
  <si>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</si>
  <si>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</si>
  <si>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</si>
  <si>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</si>
  <si>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</si>
  <si>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</si>
  <si>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</si>
  <si>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</si>
  <si>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</si>
  <si>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</si>
  <si>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</si>
  <si>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</si>
  <si>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</si>
  <si>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</si>
  <si>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</si>
  <si>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</si>
  <si>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</si>
  <si>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</si>
  <si>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</si>
  <si>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</si>
  <si>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</si>
  <si>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</si>
  <si>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</si>
  <si>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</si>
  <si>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</si>
  <si>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</si>
  <si>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</si>
  <si>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</si>
  <si>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</si>
  <si>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</si>
  <si>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</si>
  <si>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</si>
  <si>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</si>
  <si>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</si>
  <si>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</si>
  <si>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</si>
  <si>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</si>
  <si>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</si>
  <si>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</si>
  <si>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</si>
  <si>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</si>
  <si>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</si>
  <si>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</si>
  <si>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</si>
  <si>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</si>
  <si>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</si>
  <si>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</si>
  <si>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</si>
  <si>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</si>
  <si>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</si>
  <si>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</si>
  <si>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</si>
  <si>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</si>
  <si>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</si>
  <si>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</si>
  <si>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</si>
  <si>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</si>
  <si>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</si>
  <si>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</si>
  <si>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</si>
  <si>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</si>
  <si>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</si>
  <si>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</si>
  <si>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</si>
  <si>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</si>
  <si>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</si>
  <si>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</si>
  <si>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</si>
  <si>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</si>
  <si>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</si>
  <si>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</si>
  <si>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</si>
  <si>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</si>
  <si>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</si>
  <si>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</si>
  <si>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</si>
  <si>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</si>
  <si>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</si>
  <si>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</si>
  <si>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</si>
  <si>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</si>
  <si>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</si>
  <si>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</si>
  <si>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</si>
  <si>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</si>
  <si>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</si>
  <si>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</si>
  <si>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</si>
  <si>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</si>
  <si>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</si>
  <si>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</si>
  <si>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</si>
  <si>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</si>
  <si>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</si>
  <si>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</si>
  <si>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</si>
  <si>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</si>
  <si>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</si>
  <si>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</si>
  <si>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</si>
  <si>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</si>
  <si>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</si>
  <si>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</si>
  <si>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</si>
  <si>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</si>
  <si>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</si>
  <si>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</si>
  <si>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</si>
  <si>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</si>
  <si>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</si>
  <si>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</si>
  <si>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</si>
  <si>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</si>
  <si>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</si>
  <si>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</si>
  <si>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</si>
  <si>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</si>
  <si>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</si>
  <si>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</si>
  <si>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</si>
  <si>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</si>
  <si>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</si>
  <si>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</si>
  <si>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</si>
  <si>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</si>
  <si>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</si>
  <si>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</si>
  <si>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</si>
  <si>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</si>
  <si>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</si>
  <si>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</si>
  <si>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</si>
  <si>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</si>
  <si>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</si>
  <si>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</si>
  <si>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</si>
  <si>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</si>
  <si>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</si>
  <si>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</si>
  <si>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</si>
  <si>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</si>
  <si>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</si>
  <si>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</si>
  <si>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</si>
  <si>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</si>
  <si>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</si>
  <si>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</si>
  <si>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</si>
  <si>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</si>
  <si>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</si>
  <si>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</si>
  <si>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</si>
  <si>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</si>
  <si>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</si>
  <si>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</si>
  <si>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</si>
  <si>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</si>
  <si>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</si>
  <si>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</si>
  <si>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</si>
  <si>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</si>
  <si>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</si>
  <si>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</si>
  <si>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</si>
  <si>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</si>
  <si>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</si>
  <si>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</si>
  <si>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</si>
  <si>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</si>
  <si>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</si>
  <si>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</si>
  <si>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</si>
  <si>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</si>
  <si>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</si>
  <si>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</si>
  <si>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</si>
  <si>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</si>
  <si>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</si>
  <si>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</si>
  <si>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</si>
  <si>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</si>
  <si>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</si>
  <si>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</si>
  <si>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</si>
  <si>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</si>
  <si>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</si>
  <si>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</si>
  <si>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</si>
  <si>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</si>
  <si>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【純資産の部】</t>
  </si>
  <si>
    <t>負債及び純資産合計</t>
  </si>
  <si>
    <t>※ 下位項目との金額差は、単位未満の四捨五入によるものです。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</si>
  <si>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</si>
  <si>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</si>
  <si>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</si>
  <si>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</si>
  <si>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</si>
  <si>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</si>
  <si>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*出力条件</t>
  </si>
  <si>
    <t>*会計年度 ： H31</t>
  </si>
  <si>
    <t>*出力帳票選択 ： 財務書類</t>
  </si>
  <si>
    <t>*団体区分 ： 全体</t>
  </si>
  <si>
    <t>*団体／会計コード ：</t>
  </si>
  <si>
    <t>*出力範囲 ： 年次</t>
  </si>
  <si>
    <t>*出力金額単位 ： 百万円</t>
  </si>
  <si>
    <t/>
  </si>
  <si>
    <t>（単位：百万円）</t>
  </si>
  <si>
    <t>-</t>
    <phoneticPr fontId="2"/>
  </si>
  <si>
    <t>-</t>
    <phoneticPr fontId="2"/>
  </si>
  <si>
    <t>-</t>
    <phoneticPr fontId="2"/>
  </si>
  <si>
    <t>自　平成３１年４月１日</t>
    <phoneticPr fontId="11"/>
  </si>
  <si>
    <t>至　令和２年３月３１日</t>
    <phoneticPr fontId="11"/>
  </si>
  <si>
    <t>-</t>
    <phoneticPr fontId="11"/>
  </si>
  <si>
    <t>-</t>
    <phoneticPr fontId="11"/>
  </si>
  <si>
    <t>全体資金収支計算書</t>
  </si>
  <si>
    <t>自　平成３１年４月１日</t>
    <phoneticPr fontId="11"/>
  </si>
  <si>
    <t>全体貸借対照表</t>
  </si>
  <si>
    <t>（令和２年３月３１日現在）</t>
  </si>
  <si>
    <t>地方債等</t>
    <phoneticPr fontId="2"/>
  </si>
  <si>
    <t>1年内償還予定地方債等</t>
    <phoneticPr fontId="2"/>
  </si>
  <si>
    <t>全体行政コスト及び純資産変動計算書</t>
  </si>
  <si>
    <t>至　令和２年３月３１日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</si>
</sst>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&quot;△ &quot;#,##0;#,##0;0"/>
    <numFmt numFmtId="178" formatCode="0;&quot;△ &quot;0"/>
    <numFmt numFmtId="179" formatCode="#,##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medium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291">
    <xf numFmtId="0" fontId="0" fillId="0" borderId="0" xfId="0">
      <alignment vertical="center"/>
    </xf>
    <xf numFmtId="49" fontId="4" fillId="2" borderId="0" xfId="2" applyNumberFormat="1" applyFont="1" applyFill="1" applyAlignment="1">
      <alignment vertical="center"/>
    </xf>
    <xf numFmtId="0" fontId="4" fillId="2" borderId="0" xfId="3" applyFont="1" applyFill="1">
      <alignment vertical="center"/>
    </xf>
    <xf numFmtId="0" fontId="4" fillId="2" borderId="0" xfId="2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4" applyNumberFormat="1" applyFont="1" applyFill="1" applyAlignment="1">
      <alignment vertical="center"/>
    </xf>
    <xf numFmtId="0" fontId="5" fillId="0" borderId="0" xfId="4" applyFont="1" applyFill="1" applyBorder="1" applyAlignment="1"/>
    <xf numFmtId="0" fontId="4" fillId="0" borderId="0" xfId="4" applyFont="1" applyFill="1" applyAlignment="1">
      <alignment vertical="center"/>
    </xf>
    <xf numFmtId="49" fontId="8" fillId="0" borderId="0" xfId="4" applyNumberFormat="1" applyFont="1" applyFill="1" applyAlignment="1">
      <alignment vertical="center"/>
    </xf>
    <xf numFmtId="0" fontId="8" fillId="0" borderId="0" xfId="4" applyFont="1" applyFill="1" applyAlignment="1">
      <alignment vertical="center"/>
    </xf>
    <xf numFmtId="0" fontId="1" fillId="0" borderId="0" xfId="4" applyFont="1" applyAlignment="1">
      <alignment vertical="center"/>
    </xf>
    <xf numFmtId="0" fontId="8" fillId="0" borderId="0" xfId="4" applyFont="1" applyAlignment="1">
      <alignment vertical="center"/>
    </xf>
    <xf numFmtId="0" fontId="1" fillId="0" borderId="0" xfId="4" applyFont="1" applyAlignment="1">
      <alignment horizontal="right" vertical="center"/>
    </xf>
    <xf numFmtId="49" fontId="4" fillId="0" borderId="0" xfId="4" applyNumberFormat="1" applyFont="1" applyFill="1" applyAlignment="1">
      <alignment horizontal="center" vertical="center"/>
    </xf>
    <xf numFmtId="0" fontId="4" fillId="0" borderId="0" xfId="4" applyFont="1" applyFill="1" applyAlignment="1">
      <alignment horizontal="center" vertical="center"/>
    </xf>
    <xf numFmtId="0" fontId="1" fillId="0" borderId="6" xfId="4" applyFont="1" applyFill="1" applyBorder="1" applyAlignment="1">
      <alignment vertical="center"/>
    </xf>
    <xf numFmtId="0" fontId="1" fillId="0" borderId="0" xfId="4" applyFont="1" applyFill="1" applyBorder="1" applyAlignment="1">
      <alignment vertical="center"/>
    </xf>
    <xf numFmtId="38" fontId="1" fillId="0" borderId="0" xfId="5" applyFont="1" applyFill="1" applyBorder="1" applyAlignment="1">
      <alignment vertical="center"/>
    </xf>
    <xf numFmtId="0" fontId="1" fillId="0" borderId="0" xfId="6" applyFont="1" applyFill="1" applyBorder="1" applyAlignment="1">
      <alignment vertical="center"/>
    </xf>
    <xf numFmtId="0" fontId="1" fillId="0" borderId="20" xfId="4" applyFont="1" applyFill="1" applyBorder="1" applyAlignment="1">
      <alignment horizontal="right" vertical="center"/>
    </xf>
    <xf numFmtId="178" fontId="9" fillId="0" borderId="11" xfId="4" applyNumberFormat="1" applyFont="1" applyFill="1" applyBorder="1" applyAlignment="1">
      <alignment horizontal="center" vertical="center"/>
    </xf>
    <xf numFmtId="0" fontId="9" fillId="0" borderId="11" xfId="4" applyFont="1" applyFill="1" applyBorder="1" applyAlignment="1">
      <alignment horizontal="center" vertical="center"/>
    </xf>
    <xf numFmtId="38" fontId="1" fillId="0" borderId="6" xfId="5" applyFont="1" applyFill="1" applyBorder="1" applyAlignment="1">
      <alignment vertical="center"/>
    </xf>
    <xf numFmtId="176" fontId="1" fillId="2" borderId="20" xfId="4" applyNumberFormat="1" applyFont="1" applyFill="1" applyBorder="1" applyAlignment="1">
      <alignment horizontal="right" vertical="center"/>
    </xf>
    <xf numFmtId="178" fontId="9" fillId="2" borderId="11" xfId="4" applyNumberFormat="1" applyFont="1" applyFill="1" applyBorder="1" applyAlignment="1">
      <alignment horizontal="center" vertical="center"/>
    </xf>
    <xf numFmtId="179" fontId="9" fillId="2" borderId="11" xfId="4" applyNumberFormat="1" applyFont="1" applyFill="1" applyBorder="1" applyAlignment="1">
      <alignment horizontal="center" vertical="center"/>
    </xf>
    <xf numFmtId="38" fontId="10" fillId="0" borderId="0" xfId="5" applyFont="1" applyFill="1" applyBorder="1" applyAlignment="1">
      <alignment vertical="center"/>
    </xf>
    <xf numFmtId="0" fontId="10" fillId="0" borderId="0" xfId="4" applyFont="1" applyFill="1" applyBorder="1" applyAlignment="1">
      <alignment vertical="center"/>
    </xf>
    <xf numFmtId="176" fontId="1" fillId="2" borderId="22" xfId="4" applyNumberFormat="1" applyFont="1" applyFill="1" applyBorder="1" applyAlignment="1">
      <alignment horizontal="right" vertical="center"/>
    </xf>
    <xf numFmtId="179" fontId="9" fillId="2" borderId="23" xfId="4" applyNumberFormat="1" applyFont="1" applyFill="1" applyBorder="1" applyAlignment="1">
      <alignment horizontal="center" vertical="center"/>
    </xf>
    <xf numFmtId="38" fontId="1" fillId="0" borderId="0" xfId="5" applyFont="1" applyFill="1" applyBorder="1" applyAlignment="1">
      <alignment horizontal="center" vertical="center"/>
    </xf>
    <xf numFmtId="0" fontId="1" fillId="2" borderId="20" xfId="4" applyFont="1" applyFill="1" applyBorder="1" applyAlignment="1">
      <alignment horizontal="right" vertical="center"/>
    </xf>
    <xf numFmtId="0" fontId="9" fillId="2" borderId="11" xfId="4" applyFont="1" applyFill="1" applyBorder="1" applyAlignment="1">
      <alignment horizontal="center" vertical="center"/>
    </xf>
    <xf numFmtId="179" fontId="9" fillId="2" borderId="11" xfId="4" applyNumberFormat="1" applyFont="1" applyFill="1" applyBorder="1" applyAlignment="1">
      <alignment horizontal="right" vertical="center"/>
    </xf>
    <xf numFmtId="0" fontId="9" fillId="2" borderId="11" xfId="4" applyFont="1" applyFill="1" applyBorder="1" applyAlignment="1">
      <alignment horizontal="right" vertical="center"/>
    </xf>
    <xf numFmtId="0" fontId="1" fillId="0" borderId="10" xfId="4" applyFont="1" applyFill="1" applyBorder="1" applyAlignment="1">
      <alignment vertical="center"/>
    </xf>
    <xf numFmtId="0" fontId="1" fillId="0" borderId="0" xfId="4" applyFont="1" applyFill="1" applyAlignment="1">
      <alignment vertical="center"/>
    </xf>
    <xf numFmtId="0" fontId="9" fillId="0" borderId="11" xfId="4" applyFont="1" applyFill="1" applyBorder="1" applyAlignment="1">
      <alignment horizontal="right" vertical="center"/>
    </xf>
    <xf numFmtId="176" fontId="1" fillId="2" borderId="28" xfId="4" applyNumberFormat="1" applyFont="1" applyFill="1" applyBorder="1" applyAlignment="1">
      <alignment horizontal="right" vertical="center"/>
    </xf>
    <xf numFmtId="179" fontId="9" fillId="2" borderId="29" xfId="4" applyNumberFormat="1" applyFont="1" applyFill="1" applyBorder="1" applyAlignment="1">
      <alignment horizontal="center" vertical="center"/>
    </xf>
    <xf numFmtId="176" fontId="1" fillId="2" borderId="18" xfId="4" applyNumberFormat="1" applyFont="1" applyFill="1" applyBorder="1" applyAlignment="1">
      <alignment horizontal="right" vertical="center"/>
    </xf>
    <xf numFmtId="178" fontId="9" fillId="2" borderId="19" xfId="4" applyNumberFormat="1" applyFont="1" applyFill="1" applyBorder="1" applyAlignment="1">
      <alignment horizontal="center" vertical="center"/>
    </xf>
    <xf numFmtId="179" fontId="9" fillId="2" borderId="19" xfId="4" applyNumberFormat="1" applyFont="1" applyFill="1" applyBorder="1" applyAlignment="1">
      <alignment horizontal="center" vertical="center"/>
    </xf>
    <xf numFmtId="0" fontId="8" fillId="0" borderId="0" xfId="4" applyFont="1" applyFill="1" applyBorder="1" applyAlignment="1">
      <alignment vertical="center"/>
    </xf>
    <xf numFmtId="0" fontId="4" fillId="0" borderId="0" xfId="4" applyFont="1" applyAlignment="1">
      <alignment horizontal="center" vertical="center"/>
    </xf>
    <xf numFmtId="0" fontId="4" fillId="0" borderId="0" xfId="4" applyFont="1" applyAlignment="1">
      <alignment horizontal="left" vertical="center"/>
    </xf>
    <xf numFmtId="0" fontId="1" fillId="2" borderId="0" xfId="3" applyFont="1" applyFill="1">
      <alignment vertical="center"/>
    </xf>
    <xf numFmtId="0" fontId="1" fillId="2" borderId="0" xfId="0" applyFont="1" applyFill="1" applyBorder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8" applyFont="1" applyFill="1" applyBorder="1" applyAlignment="1">
      <alignment horizontal="left" vertical="center"/>
    </xf>
    <xf numFmtId="0" fontId="1" fillId="0" borderId="13" xfId="8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0" fontId="1" fillId="0" borderId="0" xfId="8" applyFont="1" applyFill="1" applyBorder="1" applyAlignment="1">
      <alignment vertical="center"/>
    </xf>
    <xf numFmtId="0" fontId="1" fillId="0" borderId="13" xfId="8" applyFont="1" applyFill="1" applyBorder="1" applyAlignment="1">
      <alignment horizontal="left" vertical="center"/>
    </xf>
    <xf numFmtId="0" fontId="1" fillId="0" borderId="26" xfId="8" applyFont="1" applyFill="1" applyBorder="1" applyAlignment="1">
      <alignment vertical="center"/>
    </xf>
    <xf numFmtId="0" fontId="1" fillId="0" borderId="26" xfId="8" applyFont="1" applyFill="1" applyBorder="1" applyAlignment="1">
      <alignment horizontal="left" vertical="center"/>
    </xf>
    <xf numFmtId="0" fontId="10" fillId="0" borderId="26" xfId="8" applyFont="1" applyFill="1" applyBorder="1" applyAlignment="1">
      <alignment horizontal="left" vertical="center"/>
    </xf>
    <xf numFmtId="0" fontId="10" fillId="2" borderId="0" xfId="3" applyFont="1" applyFill="1">
      <alignment vertical="center"/>
    </xf>
    <xf numFmtId="0" fontId="12" fillId="2" borderId="0" xfId="2" applyFont="1" applyFill="1" applyAlignment="1">
      <alignment vertical="center"/>
    </xf>
    <xf numFmtId="49" fontId="8" fillId="2" borderId="0" xfId="2" applyNumberFormat="1" applyFont="1" applyFill="1" applyBorder="1" applyAlignment="1">
      <alignment vertical="center"/>
    </xf>
    <xf numFmtId="0" fontId="8" fillId="2" borderId="0" xfId="2" applyFont="1" applyFill="1" applyBorder="1" applyAlignment="1">
      <alignment vertical="center"/>
    </xf>
    <xf numFmtId="0" fontId="1" fillId="2" borderId="0" xfId="2" applyFont="1" applyFill="1" applyBorder="1" applyAlignment="1">
      <alignment vertical="center"/>
    </xf>
    <xf numFmtId="0" fontId="1" fillId="2" borderId="0" xfId="2" applyFont="1" applyFill="1" applyBorder="1" applyAlignment="1">
      <alignment horizontal="right" vertical="center"/>
    </xf>
    <xf numFmtId="49" fontId="4" fillId="2" borderId="0" xfId="2" applyNumberFormat="1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38" fontId="1" fillId="2" borderId="1" xfId="5" applyFont="1" applyFill="1" applyBorder="1" applyAlignment="1">
      <alignment vertical="center"/>
    </xf>
    <xf numFmtId="0" fontId="1" fillId="2" borderId="2" xfId="8" applyFont="1" applyFill="1" applyBorder="1" applyAlignment="1">
      <alignment vertical="center"/>
    </xf>
    <xf numFmtId="0" fontId="1" fillId="2" borderId="2" xfId="8" applyFont="1" applyFill="1" applyBorder="1" applyAlignment="1">
      <alignment horizontal="left" vertical="center"/>
    </xf>
    <xf numFmtId="0" fontId="1" fillId="2" borderId="2" xfId="2" applyFont="1" applyFill="1" applyBorder="1" applyAlignment="1">
      <alignment vertical="center"/>
    </xf>
    <xf numFmtId="0" fontId="1" fillId="2" borderId="31" xfId="2" applyFont="1" applyFill="1" applyBorder="1" applyAlignment="1">
      <alignment vertical="center"/>
    </xf>
    <xf numFmtId="0" fontId="1" fillId="2" borderId="32" xfId="2" applyFont="1" applyFill="1" applyBorder="1" applyAlignment="1">
      <alignment vertical="center"/>
    </xf>
    <xf numFmtId="0" fontId="9" fillId="2" borderId="33" xfId="2" applyFont="1" applyFill="1" applyBorder="1" applyAlignment="1">
      <alignment vertical="center"/>
    </xf>
    <xf numFmtId="38" fontId="1" fillId="2" borderId="6" xfId="5" applyFont="1" applyFill="1" applyBorder="1" applyAlignment="1">
      <alignment vertical="center"/>
    </xf>
    <xf numFmtId="0" fontId="1" fillId="2" borderId="0" xfId="8" applyFont="1" applyFill="1" applyBorder="1" applyAlignment="1">
      <alignment vertical="center"/>
    </xf>
    <xf numFmtId="0" fontId="1" fillId="2" borderId="0" xfId="8" applyFont="1" applyFill="1" applyBorder="1" applyAlignment="1">
      <alignment horizontal="left" vertical="center"/>
    </xf>
    <xf numFmtId="0" fontId="1" fillId="2" borderId="10" xfId="2" applyFont="1" applyFill="1" applyBorder="1" applyAlignment="1">
      <alignment vertical="center"/>
    </xf>
    <xf numFmtId="176" fontId="1" fillId="2" borderId="20" xfId="2" applyNumberFormat="1" applyFont="1" applyFill="1" applyBorder="1" applyAlignment="1">
      <alignment horizontal="right" vertical="center"/>
    </xf>
    <xf numFmtId="179" fontId="9" fillId="2" borderId="11" xfId="2" applyNumberFormat="1" applyFont="1" applyFill="1" applyBorder="1" applyAlignment="1">
      <alignment horizontal="center" vertical="center"/>
    </xf>
    <xf numFmtId="0" fontId="1" fillId="2" borderId="6" xfId="2" applyFont="1" applyFill="1" applyBorder="1" applyAlignment="1">
      <alignment vertical="center"/>
    </xf>
    <xf numFmtId="0" fontId="1" fillId="2" borderId="6" xfId="6" applyFont="1" applyFill="1" applyBorder="1" applyAlignment="1">
      <alignment vertical="center"/>
    </xf>
    <xf numFmtId="0" fontId="1" fillId="2" borderId="0" xfId="6" applyFont="1" applyFill="1" applyBorder="1" applyAlignment="1">
      <alignment vertical="center"/>
    </xf>
    <xf numFmtId="178" fontId="9" fillId="2" borderId="11" xfId="2" applyNumberFormat="1" applyFont="1" applyFill="1" applyBorder="1" applyAlignment="1">
      <alignment horizontal="center" vertical="center"/>
    </xf>
    <xf numFmtId="38" fontId="1" fillId="2" borderId="0" xfId="5" applyFont="1" applyFill="1" applyBorder="1" applyAlignment="1">
      <alignment vertical="center"/>
    </xf>
    <xf numFmtId="0" fontId="1" fillId="2" borderId="21" xfId="2" applyFont="1" applyFill="1" applyBorder="1" applyAlignment="1">
      <alignment vertical="center"/>
    </xf>
    <xf numFmtId="0" fontId="1" fillId="2" borderId="7" xfId="2" applyFont="1" applyFill="1" applyBorder="1" applyAlignment="1">
      <alignment vertical="center"/>
    </xf>
    <xf numFmtId="38" fontId="1" fillId="2" borderId="7" xfId="5" applyFont="1" applyFill="1" applyBorder="1" applyAlignment="1">
      <alignment vertical="center"/>
    </xf>
    <xf numFmtId="0" fontId="1" fillId="2" borderId="7" xfId="6" applyFont="1" applyFill="1" applyBorder="1" applyAlignment="1">
      <alignment vertical="center"/>
    </xf>
    <xf numFmtId="0" fontId="1" fillId="2" borderId="40" xfId="2" applyFont="1" applyFill="1" applyBorder="1" applyAlignment="1">
      <alignment vertical="center"/>
    </xf>
    <xf numFmtId="176" fontId="1" fillId="2" borderId="22" xfId="2" applyNumberFormat="1" applyFont="1" applyFill="1" applyBorder="1" applyAlignment="1">
      <alignment horizontal="right" vertical="center"/>
    </xf>
    <xf numFmtId="179" fontId="9" fillId="2" borderId="23" xfId="2" applyNumberFormat="1" applyFont="1" applyFill="1" applyBorder="1" applyAlignment="1">
      <alignment horizontal="center" vertical="center"/>
    </xf>
    <xf numFmtId="176" fontId="1" fillId="2" borderId="20" xfId="2" applyNumberFormat="1" applyFont="1" applyFill="1" applyBorder="1" applyAlignment="1">
      <alignment horizontal="center" vertical="center"/>
    </xf>
    <xf numFmtId="0" fontId="9" fillId="2" borderId="11" xfId="2" applyFont="1" applyFill="1" applyBorder="1" applyAlignment="1">
      <alignment horizontal="center" vertical="center"/>
    </xf>
    <xf numFmtId="0" fontId="1" fillId="2" borderId="0" xfId="2" applyFont="1" applyFill="1" applyBorder="1" applyAlignment="1">
      <alignment horizontal="left" vertical="center"/>
    </xf>
    <xf numFmtId="0" fontId="1" fillId="2" borderId="7" xfId="2" applyFont="1" applyFill="1" applyBorder="1" applyAlignment="1">
      <alignment horizontal="left" vertical="center"/>
    </xf>
    <xf numFmtId="176" fontId="1" fillId="2" borderId="24" xfId="2" applyNumberFormat="1" applyFont="1" applyFill="1" applyBorder="1" applyAlignment="1">
      <alignment horizontal="right" vertical="center"/>
    </xf>
    <xf numFmtId="176" fontId="1" fillId="2" borderId="18" xfId="2" applyNumberFormat="1" applyFont="1" applyFill="1" applyBorder="1" applyAlignment="1">
      <alignment horizontal="right" vertical="center"/>
    </xf>
    <xf numFmtId="179" fontId="9" fillId="2" borderId="19" xfId="2" applyNumberFormat="1" applyFont="1" applyFill="1" applyBorder="1" applyAlignment="1">
      <alignment horizontal="center" vertical="center"/>
    </xf>
    <xf numFmtId="0" fontId="1" fillId="2" borderId="2" xfId="2" applyFont="1" applyFill="1" applyBorder="1" applyAlignment="1">
      <alignment horizontal="left" vertical="center"/>
    </xf>
    <xf numFmtId="176" fontId="1" fillId="2" borderId="0" xfId="2" applyNumberFormat="1" applyFont="1" applyFill="1" applyBorder="1" applyAlignment="1">
      <alignment horizontal="right" vertical="center"/>
    </xf>
    <xf numFmtId="179" fontId="9" fillId="2" borderId="2" xfId="2" applyNumberFormat="1" applyFont="1" applyFill="1" applyBorder="1" applyAlignment="1">
      <alignment horizontal="center" vertical="center"/>
    </xf>
    <xf numFmtId="0" fontId="1" fillId="2" borderId="38" xfId="2" applyFont="1" applyFill="1" applyBorder="1" applyAlignment="1">
      <alignment horizontal="left" vertical="center"/>
    </xf>
    <xf numFmtId="0" fontId="1" fillId="2" borderId="4" xfId="2" applyFont="1" applyFill="1" applyBorder="1" applyAlignment="1">
      <alignment horizontal="left" vertical="center"/>
    </xf>
    <xf numFmtId="176" fontId="1" fillId="2" borderId="3" xfId="2" applyNumberFormat="1" applyFont="1" applyFill="1" applyBorder="1" applyAlignment="1">
      <alignment horizontal="right" vertical="center"/>
    </xf>
    <xf numFmtId="179" fontId="9" fillId="2" borderId="5" xfId="2" applyNumberFormat="1" applyFont="1" applyFill="1" applyBorder="1" applyAlignment="1">
      <alignment horizontal="center" vertical="center"/>
    </xf>
    <xf numFmtId="0" fontId="1" fillId="2" borderId="12" xfId="2" applyFont="1" applyFill="1" applyBorder="1" applyAlignment="1">
      <alignment horizontal="left" vertical="center"/>
    </xf>
    <xf numFmtId="0" fontId="1" fillId="2" borderId="13" xfId="2" applyFont="1" applyFill="1" applyBorder="1" applyAlignment="1">
      <alignment horizontal="left" vertical="center"/>
    </xf>
    <xf numFmtId="0" fontId="1" fillId="2" borderId="25" xfId="2" applyFont="1" applyFill="1" applyBorder="1" applyAlignment="1">
      <alignment horizontal="left" vertical="center"/>
    </xf>
    <xf numFmtId="0" fontId="1" fillId="2" borderId="26" xfId="2" applyFont="1" applyFill="1" applyBorder="1" applyAlignment="1">
      <alignment horizontal="left" vertical="center"/>
    </xf>
    <xf numFmtId="176" fontId="1" fillId="2" borderId="28" xfId="2" applyNumberFormat="1" applyFont="1" applyFill="1" applyBorder="1" applyAlignment="1">
      <alignment horizontal="right" vertical="center"/>
    </xf>
    <xf numFmtId="179" fontId="9" fillId="2" borderId="29" xfId="2" applyNumberFormat="1" applyFont="1" applyFill="1" applyBorder="1" applyAlignment="1">
      <alignment horizontal="center" vertical="center"/>
    </xf>
    <xf numFmtId="0" fontId="1" fillId="2" borderId="16" xfId="2" applyFont="1" applyFill="1" applyBorder="1" applyAlignment="1">
      <alignment vertical="center"/>
    </xf>
    <xf numFmtId="0" fontId="1" fillId="2" borderId="17" xfId="2" applyFont="1" applyFill="1" applyBorder="1" applyAlignment="1">
      <alignment vertical="center"/>
    </xf>
    <xf numFmtId="38" fontId="1" fillId="2" borderId="17" xfId="5" applyFont="1" applyFill="1" applyBorder="1" applyAlignment="1">
      <alignment vertical="center"/>
    </xf>
    <xf numFmtId="0" fontId="1" fillId="2" borderId="17" xfId="6" applyFont="1" applyFill="1" applyBorder="1" applyAlignment="1">
      <alignment vertical="center"/>
    </xf>
    <xf numFmtId="38" fontId="8" fillId="2" borderId="0" xfId="5" applyFont="1" applyFill="1" applyBorder="1" applyAlignment="1">
      <alignment vertical="center"/>
    </xf>
    <xf numFmtId="0" fontId="8" fillId="2" borderId="0" xfId="6" applyFont="1" applyFill="1" applyBorder="1" applyAlignment="1">
      <alignment vertical="center"/>
    </xf>
    <xf numFmtId="0" fontId="8" fillId="2" borderId="0" xfId="8" applyFont="1" applyFill="1" applyBorder="1" applyAlignment="1">
      <alignment horizontal="left" vertical="center"/>
    </xf>
    <xf numFmtId="0" fontId="4" fillId="2" borderId="0" xfId="2" applyFont="1" applyFill="1" applyBorder="1" applyAlignment="1">
      <alignment vertical="center"/>
    </xf>
    <xf numFmtId="0" fontId="4" fillId="2" borderId="0" xfId="2" applyFont="1" applyFill="1" applyAlignment="1">
      <alignment horizontal="left" vertical="center"/>
    </xf>
    <xf numFmtId="0" fontId="8" fillId="2" borderId="0" xfId="2" applyFont="1" applyFill="1" applyBorder="1" applyAlignment="1">
      <alignment horizontal="left" vertical="center"/>
    </xf>
    <xf numFmtId="49" fontId="4" fillId="0" borderId="0" xfId="9" applyNumberFormat="1" applyFont="1" applyAlignment="1">
      <alignment vertical="center"/>
    </xf>
    <xf numFmtId="49" fontId="1" fillId="0" borderId="0" xfId="10" applyNumberFormat="1" applyFont="1">
      <alignment vertical="center"/>
    </xf>
    <xf numFmtId="0" fontId="4" fillId="0" borderId="0" xfId="9" applyFont="1" applyAlignment="1">
      <alignment vertical="center"/>
    </xf>
    <xf numFmtId="0" fontId="1" fillId="0" borderId="0" xfId="11" applyFont="1">
      <alignment vertical="center"/>
    </xf>
    <xf numFmtId="49" fontId="1" fillId="0" borderId="0" xfId="9" applyNumberFormat="1" applyFont="1" applyFill="1" applyAlignment="1">
      <alignment vertical="center"/>
    </xf>
    <xf numFmtId="0" fontId="1" fillId="0" borderId="0" xfId="9" applyFont="1" applyFill="1" applyAlignment="1">
      <alignment vertical="center"/>
    </xf>
    <xf numFmtId="0" fontId="4" fillId="0" borderId="0" xfId="9" applyFont="1" applyFill="1" applyAlignment="1">
      <alignment vertical="center"/>
    </xf>
    <xf numFmtId="0" fontId="1" fillId="0" borderId="0" xfId="9" applyFont="1" applyFill="1" applyBorder="1" applyAlignment="1"/>
    <xf numFmtId="0" fontId="1" fillId="0" borderId="0" xfId="9" applyFont="1" applyFill="1" applyBorder="1" applyAlignment="1">
      <alignment horizontal="right"/>
    </xf>
    <xf numFmtId="0" fontId="1" fillId="0" borderId="0" xfId="0" applyFont="1" applyFill="1" applyBorder="1" applyAlignment="1"/>
    <xf numFmtId="0" fontId="1" fillId="0" borderId="0" xfId="0" applyFont="1" applyFill="1" applyAlignment="1">
      <alignment vertical="center"/>
    </xf>
    <xf numFmtId="0" fontId="1" fillId="0" borderId="43" xfId="0" applyFont="1" applyFill="1" applyBorder="1" applyAlignment="1">
      <alignment vertical="center"/>
    </xf>
    <xf numFmtId="0" fontId="1" fillId="0" borderId="44" xfId="0" applyFont="1" applyFill="1" applyBorder="1" applyAlignment="1">
      <alignment vertical="center"/>
    </xf>
    <xf numFmtId="38" fontId="1" fillId="0" borderId="44" xfId="5" applyFont="1" applyFill="1" applyBorder="1" applyAlignment="1">
      <alignment vertical="center"/>
    </xf>
    <xf numFmtId="176" fontId="1" fillId="0" borderId="45" xfId="0" applyNumberFormat="1" applyFont="1" applyFill="1" applyBorder="1" applyAlignment="1">
      <alignment horizontal="right" vertical="center"/>
    </xf>
    <xf numFmtId="0" fontId="9" fillId="0" borderId="4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20" xfId="0" applyNumberFormat="1" applyFont="1" applyFill="1" applyBorder="1" applyAlignment="1">
      <alignment horizontal="right" vertical="center"/>
    </xf>
    <xf numFmtId="179" fontId="9" fillId="0" borderId="11" xfId="0" applyNumberFormat="1" applyFont="1" applyFill="1" applyBorder="1" applyAlignment="1">
      <alignment horizontal="center" vertical="center"/>
    </xf>
    <xf numFmtId="176" fontId="1" fillId="0" borderId="24" xfId="0" applyNumberFormat="1" applyFont="1" applyFill="1" applyBorder="1" applyAlignment="1">
      <alignment horizontal="right" vertical="center"/>
    </xf>
    <xf numFmtId="179" fontId="9" fillId="0" borderId="15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38" fontId="1" fillId="0" borderId="7" xfId="5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177" fontId="1" fillId="0" borderId="22" xfId="0" applyNumberFormat="1" applyFont="1" applyFill="1" applyBorder="1" applyAlignment="1">
      <alignment horizontal="right" vertical="center"/>
    </xf>
    <xf numFmtId="179" fontId="9" fillId="0" borderId="2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38" fontId="1" fillId="0" borderId="13" xfId="5" applyFont="1" applyFill="1" applyBorder="1" applyAlignment="1">
      <alignment vertical="center"/>
    </xf>
    <xf numFmtId="38" fontId="9" fillId="0" borderId="23" xfId="0" applyNumberFormat="1" applyFont="1" applyFill="1" applyBorder="1" applyAlignment="1">
      <alignment horizontal="center" vertical="center"/>
    </xf>
    <xf numFmtId="177" fontId="1" fillId="0" borderId="3" xfId="0" applyNumberFormat="1" applyFont="1" applyBorder="1" applyAlignment="1">
      <alignment horizontal="right" vertical="center"/>
    </xf>
    <xf numFmtId="0" fontId="1" fillId="0" borderId="10" xfId="0" applyFont="1" applyFill="1" applyBorder="1" applyAlignment="1">
      <alignment vertical="center"/>
    </xf>
    <xf numFmtId="176" fontId="1" fillId="0" borderId="49" xfId="0" applyNumberFormat="1" applyFont="1" applyBorder="1" applyAlignment="1">
      <alignment horizontal="right" vertical="center"/>
    </xf>
    <xf numFmtId="38" fontId="9" fillId="0" borderId="9" xfId="0" applyNumberFormat="1" applyFont="1" applyBorder="1" applyAlignment="1">
      <alignment horizontal="center" vertical="center"/>
    </xf>
    <xf numFmtId="176" fontId="1" fillId="0" borderId="20" xfId="0" applyNumberFormat="1" applyFont="1" applyBorder="1" applyAlignment="1">
      <alignment horizontal="right" vertical="center"/>
    </xf>
    <xf numFmtId="38" fontId="9" fillId="0" borderId="11" xfId="0" applyNumberFormat="1" applyFont="1" applyBorder="1" applyAlignment="1">
      <alignment horizontal="center" vertical="center"/>
    </xf>
    <xf numFmtId="176" fontId="1" fillId="0" borderId="24" xfId="0" applyNumberFormat="1" applyFont="1" applyBorder="1" applyAlignment="1">
      <alignment horizontal="right" vertical="center"/>
    </xf>
    <xf numFmtId="38" fontId="9" fillId="0" borderId="15" xfId="0" applyNumberFormat="1" applyFont="1" applyBorder="1" applyAlignment="1">
      <alignment horizontal="center" vertical="center"/>
    </xf>
    <xf numFmtId="0" fontId="1" fillId="0" borderId="7" xfId="8" applyFont="1" applyFill="1" applyBorder="1" applyAlignment="1">
      <alignment horizontal="left" vertical="center"/>
    </xf>
    <xf numFmtId="0" fontId="1" fillId="0" borderId="40" xfId="0" applyFont="1" applyFill="1" applyBorder="1" applyAlignment="1">
      <alignment vertical="center"/>
    </xf>
    <xf numFmtId="176" fontId="1" fillId="0" borderId="22" xfId="0" applyNumberFormat="1" applyFont="1" applyFill="1" applyBorder="1" applyAlignment="1">
      <alignment horizontal="right" vertical="center"/>
    </xf>
    <xf numFmtId="176" fontId="1" fillId="0" borderId="58" xfId="0" applyNumberFormat="1" applyFont="1" applyBorder="1" applyAlignment="1">
      <alignment horizontal="right" vertical="center"/>
    </xf>
    <xf numFmtId="38" fontId="9" fillId="0" borderId="8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right" vertical="center"/>
    </xf>
    <xf numFmtId="38" fontId="9" fillId="0" borderId="10" xfId="0" applyNumberFormat="1" applyFont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1" fillId="0" borderId="58" xfId="0" applyFont="1" applyFill="1" applyBorder="1" applyAlignment="1">
      <alignment vertical="center"/>
    </xf>
    <xf numFmtId="0" fontId="1" fillId="0" borderId="59" xfId="0" applyFont="1" applyFill="1" applyBorder="1" applyAlignment="1">
      <alignment vertical="center"/>
    </xf>
    <xf numFmtId="0" fontId="1" fillId="0" borderId="59" xfId="8" applyFont="1" applyFill="1" applyBorder="1" applyAlignment="1">
      <alignment vertical="center"/>
    </xf>
    <xf numFmtId="0" fontId="1" fillId="0" borderId="59" xfId="8" applyFont="1" applyFill="1" applyBorder="1" applyAlignment="1">
      <alignment horizontal="left" vertical="center"/>
    </xf>
    <xf numFmtId="0" fontId="10" fillId="0" borderId="59" xfId="8" applyFont="1" applyFill="1" applyBorder="1" applyAlignment="1">
      <alignment horizontal="left" vertical="center"/>
    </xf>
    <xf numFmtId="0" fontId="1" fillId="0" borderId="8" xfId="0" applyFont="1" applyFill="1" applyBorder="1" applyAlignment="1">
      <alignment vertical="center"/>
    </xf>
    <xf numFmtId="176" fontId="1" fillId="0" borderId="22" xfId="0" applyNumberFormat="1" applyFont="1" applyBorder="1" applyAlignment="1">
      <alignment horizontal="right" vertical="center"/>
    </xf>
    <xf numFmtId="38" fontId="9" fillId="0" borderId="23" xfId="0" applyNumberFormat="1" applyFont="1" applyBorder="1" applyAlignment="1">
      <alignment horizontal="center" vertical="center"/>
    </xf>
    <xf numFmtId="176" fontId="1" fillId="0" borderId="21" xfId="0" applyNumberFormat="1" applyFont="1" applyBorder="1" applyAlignment="1">
      <alignment horizontal="right" vertical="center"/>
    </xf>
    <xf numFmtId="38" fontId="9" fillId="0" borderId="40" xfId="0" applyNumberFormat="1" applyFont="1" applyBorder="1" applyAlignment="1">
      <alignment horizontal="center"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176" fontId="1" fillId="0" borderId="28" xfId="0" applyNumberFormat="1" applyFont="1" applyBorder="1" applyAlignment="1">
      <alignment horizontal="right" vertical="center"/>
    </xf>
    <xf numFmtId="38" fontId="9" fillId="0" borderId="29" xfId="0" applyNumberFormat="1" applyFont="1" applyBorder="1" applyAlignment="1">
      <alignment horizontal="center" vertical="center"/>
    </xf>
    <xf numFmtId="176" fontId="1" fillId="0" borderId="25" xfId="0" applyNumberFormat="1" applyFont="1" applyBorder="1" applyAlignment="1">
      <alignment horizontal="right" vertical="center"/>
    </xf>
    <xf numFmtId="38" fontId="9" fillId="0" borderId="27" xfId="0" applyNumberFormat="1" applyFont="1" applyBorder="1" applyAlignment="1">
      <alignment horizontal="center" vertical="center"/>
    </xf>
    <xf numFmtId="0" fontId="1" fillId="0" borderId="34" xfId="0" applyFont="1" applyFill="1" applyBorder="1" applyAlignment="1">
      <alignment vertical="center"/>
    </xf>
    <xf numFmtId="0" fontId="1" fillId="0" borderId="35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176" fontId="1" fillId="0" borderId="18" xfId="0" applyNumberFormat="1" applyFont="1" applyBorder="1" applyAlignment="1">
      <alignment horizontal="right" vertical="center"/>
    </xf>
    <xf numFmtId="38" fontId="9" fillId="0" borderId="19" xfId="0" applyNumberFormat="1" applyFont="1" applyBorder="1" applyAlignment="1">
      <alignment horizontal="center" vertical="center"/>
    </xf>
    <xf numFmtId="176" fontId="1" fillId="0" borderId="16" xfId="0" applyNumberFormat="1" applyFont="1" applyBorder="1" applyAlignment="1">
      <alignment horizontal="right" vertical="center"/>
    </xf>
    <xf numFmtId="38" fontId="9" fillId="0" borderId="30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/>
    <xf numFmtId="0" fontId="1" fillId="0" borderId="0" xfId="0" applyFont="1" applyBorder="1" applyAlignment="1">
      <alignment vertical="top"/>
    </xf>
    <xf numFmtId="38" fontId="1" fillId="2" borderId="0" xfId="5" applyFont="1" applyFill="1" applyBorder="1" applyAlignment="1">
      <alignment horizontal="center" vertical="center"/>
    </xf>
    <xf numFmtId="176" fontId="1" fillId="2" borderId="0" xfId="0" applyNumberFormat="1" applyFont="1" applyFill="1" applyBorder="1">
      <alignment vertical="center"/>
    </xf>
    <xf numFmtId="176" fontId="1" fillId="0" borderId="0" xfId="5" applyNumberFormat="1" applyFont="1" applyFill="1" applyBorder="1" applyAlignment="1">
      <alignment vertical="center"/>
    </xf>
    <xf numFmtId="176" fontId="1" fillId="0" borderId="0" xfId="5" applyNumberFormat="1" applyFont="1" applyFill="1" applyBorder="1" applyAlignment="1">
      <alignment horizontal="center" vertical="center"/>
    </xf>
    <xf numFmtId="176" fontId="1" fillId="0" borderId="0" xfId="4" applyNumberFormat="1" applyFont="1" applyFill="1" applyBorder="1" applyAlignment="1">
      <alignment vertical="center"/>
    </xf>
    <xf numFmtId="176" fontId="1" fillId="0" borderId="0" xfId="4" applyNumberFormat="1" applyFont="1" applyFill="1" applyAlignment="1">
      <alignment vertical="center"/>
    </xf>
    <xf numFmtId="38" fontId="9" fillId="0" borderId="5" xfId="0" applyNumberFormat="1" applyFont="1" applyBorder="1" applyAlignment="1">
      <alignment horizontal="center" vertical="center"/>
    </xf>
    <xf numFmtId="0" fontId="1" fillId="0" borderId="0" xfId="9" applyFont="1" applyFill="1" applyBorder="1" applyAlignment="1">
      <alignment horizontal="right" vertical="center"/>
    </xf>
    <xf numFmtId="0" fontId="6" fillId="0" borderId="0" xfId="4" applyFont="1" applyFill="1" applyBorder="1" applyAlignment="1">
      <alignment horizontal="center"/>
    </xf>
    <xf numFmtId="0" fontId="7" fillId="0" borderId="0" xfId="4" applyFont="1" applyAlignment="1">
      <alignment horizontal="center" vertical="center"/>
    </xf>
    <xf numFmtId="0" fontId="1" fillId="0" borderId="16" xfId="4" applyFont="1" applyFill="1" applyBorder="1" applyAlignment="1">
      <alignment horizontal="center" vertical="center"/>
    </xf>
    <xf numFmtId="0" fontId="1" fillId="0" borderId="17" xfId="4" applyFont="1" applyFill="1" applyBorder="1" applyAlignment="1">
      <alignment horizontal="center" vertical="center"/>
    </xf>
    <xf numFmtId="0" fontId="1" fillId="0" borderId="17" xfId="4" applyFont="1" applyFill="1" applyBorder="1" applyAlignment="1">
      <alignment vertical="center"/>
    </xf>
    <xf numFmtId="0" fontId="1" fillId="0" borderId="18" xfId="4" applyFont="1" applyFill="1" applyBorder="1" applyAlignment="1">
      <alignment horizontal="center" vertical="center"/>
    </xf>
    <xf numFmtId="0" fontId="1" fillId="0" borderId="19" xfId="4" applyFont="1" applyFill="1" applyBorder="1" applyAlignment="1">
      <alignment horizontal="center" vertical="center"/>
    </xf>
    <xf numFmtId="38" fontId="1" fillId="0" borderId="21" xfId="5" applyFont="1" applyFill="1" applyBorder="1" applyAlignment="1">
      <alignment horizontal="center" vertical="center"/>
    </xf>
    <xf numFmtId="38" fontId="1" fillId="0" borderId="7" xfId="5" applyFont="1" applyFill="1" applyBorder="1" applyAlignment="1">
      <alignment horizontal="center" vertical="center"/>
    </xf>
    <xf numFmtId="176" fontId="1" fillId="0" borderId="7" xfId="5" applyNumberFormat="1" applyFont="1" applyFill="1" applyBorder="1" applyAlignment="1">
      <alignment horizontal="center" vertical="center"/>
    </xf>
    <xf numFmtId="38" fontId="1" fillId="0" borderId="6" xfId="5" applyFont="1" applyFill="1" applyBorder="1" applyAlignment="1">
      <alignment horizontal="center" vertical="center"/>
    </xf>
    <xf numFmtId="38" fontId="1" fillId="0" borderId="0" xfId="5" applyFont="1" applyFill="1" applyBorder="1" applyAlignment="1">
      <alignment horizontal="center" vertical="center"/>
    </xf>
    <xf numFmtId="176" fontId="1" fillId="0" borderId="0" xfId="5" applyNumberFormat="1" applyFont="1" applyFill="1" applyBorder="1" applyAlignment="1">
      <alignment horizontal="center" vertical="center"/>
    </xf>
    <xf numFmtId="0" fontId="1" fillId="0" borderId="25" xfId="4" applyFont="1" applyFill="1" applyBorder="1" applyAlignment="1">
      <alignment horizontal="center" vertical="center"/>
    </xf>
    <xf numFmtId="0" fontId="1" fillId="0" borderId="26" xfId="4" applyFont="1" applyFill="1" applyBorder="1" applyAlignment="1">
      <alignment horizontal="center" vertical="center"/>
    </xf>
    <xf numFmtId="176" fontId="1" fillId="0" borderId="26" xfId="4" applyNumberFormat="1" applyFont="1" applyFill="1" applyBorder="1" applyAlignment="1">
      <alignment horizontal="center" vertical="center"/>
    </xf>
    <xf numFmtId="0" fontId="1" fillId="0" borderId="27" xfId="4" applyFont="1" applyFill="1" applyBorder="1" applyAlignment="1">
      <alignment horizontal="center" vertical="center"/>
    </xf>
    <xf numFmtId="38" fontId="1" fillId="0" borderId="16" xfId="5" applyFont="1" applyFill="1" applyBorder="1" applyAlignment="1">
      <alignment horizontal="center" vertical="center"/>
    </xf>
    <xf numFmtId="38" fontId="1" fillId="0" borderId="17" xfId="5" applyFont="1" applyFill="1" applyBorder="1" applyAlignment="1">
      <alignment horizontal="center" vertical="center"/>
    </xf>
    <xf numFmtId="38" fontId="1" fillId="0" borderId="30" xfId="5" applyFont="1" applyFill="1" applyBorder="1" applyAlignment="1">
      <alignment horizontal="center" vertical="center"/>
    </xf>
    <xf numFmtId="176" fontId="1" fillId="0" borderId="17" xfId="4" applyNumberFormat="1" applyFont="1" applyFill="1" applyBorder="1" applyAlignment="1">
      <alignment horizontal="center" vertical="center"/>
    </xf>
    <xf numFmtId="0" fontId="1" fillId="0" borderId="30" xfId="4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6" fillId="0" borderId="0" xfId="9" applyFont="1" applyFill="1" applyBorder="1" applyAlignment="1">
      <alignment horizontal="center" vertical="center"/>
    </xf>
    <xf numFmtId="0" fontId="7" fillId="0" borderId="0" xfId="9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176" fontId="1" fillId="0" borderId="39" xfId="0" applyNumberFormat="1" applyFont="1" applyFill="1" applyBorder="1" applyAlignment="1">
      <alignment horizontal="right" vertical="center"/>
    </xf>
    <xf numFmtId="176" fontId="1" fillId="0" borderId="41" xfId="0" applyNumberFormat="1" applyFont="1" applyFill="1" applyBorder="1" applyAlignment="1">
      <alignment horizontal="right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0" fontId="1" fillId="0" borderId="56" xfId="0" applyFont="1" applyFill="1" applyBorder="1" applyAlignment="1">
      <alignment horizontal="center" vertical="center"/>
    </xf>
    <xf numFmtId="0" fontId="1" fillId="0" borderId="57" xfId="0" applyFont="1" applyFill="1" applyBorder="1" applyAlignment="1">
      <alignment horizontal="center" vertical="center"/>
    </xf>
    <xf numFmtId="38" fontId="1" fillId="0" borderId="39" xfId="0" applyNumberFormat="1" applyFont="1" applyFill="1" applyBorder="1" applyAlignment="1">
      <alignment horizontal="center" vertical="center"/>
    </xf>
    <xf numFmtId="38" fontId="1" fillId="0" borderId="41" xfId="0" applyNumberFormat="1" applyFont="1" applyFill="1" applyBorder="1" applyAlignment="1">
      <alignment horizontal="center" vertical="center"/>
    </xf>
    <xf numFmtId="0" fontId="1" fillId="2" borderId="21" xfId="2" applyFont="1" applyFill="1" applyBorder="1" applyAlignment="1">
      <alignment horizontal="left" vertical="center"/>
    </xf>
    <xf numFmtId="0" fontId="1" fillId="2" borderId="7" xfId="2" applyFont="1" applyFill="1" applyBorder="1" applyAlignment="1">
      <alignment horizontal="left" vertical="center"/>
    </xf>
    <xf numFmtId="0" fontId="1" fillId="2" borderId="40" xfId="2" applyFont="1" applyFill="1" applyBorder="1" applyAlignment="1">
      <alignment horizontal="left" vertical="center"/>
    </xf>
    <xf numFmtId="0" fontId="1" fillId="2" borderId="6" xfId="2" applyFont="1" applyFill="1" applyBorder="1" applyAlignment="1">
      <alignment horizontal="left" vertical="center"/>
    </xf>
    <xf numFmtId="0" fontId="1" fillId="2" borderId="0" xfId="2" applyFont="1" applyFill="1" applyBorder="1" applyAlignment="1">
      <alignment horizontal="left" vertical="center"/>
    </xf>
    <xf numFmtId="0" fontId="1" fillId="2" borderId="10" xfId="2" applyFont="1" applyFill="1" applyBorder="1" applyAlignment="1">
      <alignment horizontal="left" vertical="center"/>
    </xf>
    <xf numFmtId="0" fontId="1" fillId="2" borderId="16" xfId="2" applyFont="1" applyFill="1" applyBorder="1" applyAlignment="1">
      <alignment horizontal="left" vertical="center"/>
    </xf>
    <xf numFmtId="0" fontId="1" fillId="2" borderId="17" xfId="2" applyFont="1" applyFill="1" applyBorder="1" applyAlignment="1">
      <alignment horizontal="left" vertical="center"/>
    </xf>
    <xf numFmtId="0" fontId="1" fillId="2" borderId="30" xfId="2" applyFont="1" applyFill="1" applyBorder="1" applyAlignment="1">
      <alignment horizontal="left" vertical="center"/>
    </xf>
    <xf numFmtId="0" fontId="6" fillId="2" borderId="0" xfId="2" applyFont="1" applyFill="1" applyAlignment="1">
      <alignment horizontal="center" vertical="center"/>
    </xf>
    <xf numFmtId="0" fontId="7" fillId="2" borderId="0" xfId="2" applyFont="1" applyFill="1" applyBorder="1" applyAlignment="1">
      <alignment horizontal="center" vertical="center"/>
    </xf>
    <xf numFmtId="0" fontId="1" fillId="2" borderId="1" xfId="2" applyFont="1" applyFill="1" applyBorder="1" applyAlignment="1">
      <alignment horizontal="center" vertical="center"/>
    </xf>
    <xf numFmtId="0" fontId="1" fillId="2" borderId="2" xfId="2" applyFont="1" applyFill="1" applyBorder="1" applyAlignment="1">
      <alignment horizontal="center" vertical="center"/>
    </xf>
    <xf numFmtId="0" fontId="1" fillId="2" borderId="2" xfId="2" applyFont="1" applyFill="1" applyBorder="1" applyAlignment="1">
      <alignment vertical="center"/>
    </xf>
    <xf numFmtId="0" fontId="1" fillId="2" borderId="31" xfId="2" applyFont="1" applyFill="1" applyBorder="1" applyAlignment="1">
      <alignment vertical="center"/>
    </xf>
    <xf numFmtId="0" fontId="1" fillId="2" borderId="34" xfId="2" applyFont="1" applyFill="1" applyBorder="1" applyAlignment="1">
      <alignment vertical="center"/>
    </xf>
    <xf numFmtId="0" fontId="1" fillId="2" borderId="35" xfId="2" applyFont="1" applyFill="1" applyBorder="1" applyAlignment="1">
      <alignment vertical="center"/>
    </xf>
    <xf numFmtId="0" fontId="1" fillId="2" borderId="36" xfId="2" applyFont="1" applyFill="1" applyBorder="1" applyAlignment="1">
      <alignment vertical="center"/>
    </xf>
    <xf numFmtId="0" fontId="1" fillId="2" borderId="32" xfId="2" applyFont="1" applyFill="1" applyBorder="1" applyAlignment="1">
      <alignment horizontal="center" vertical="center"/>
    </xf>
    <xf numFmtId="0" fontId="1" fillId="2" borderId="33" xfId="2" applyFont="1" applyFill="1" applyBorder="1" applyAlignment="1">
      <alignment horizontal="center" vertical="center"/>
    </xf>
    <xf numFmtId="0" fontId="1" fillId="2" borderId="37" xfId="2" applyFont="1" applyFill="1" applyBorder="1" applyAlignment="1">
      <alignment horizontal="center" vertical="center"/>
    </xf>
    <xf numFmtId="0" fontId="1" fillId="2" borderId="42" xfId="2" applyFont="1" applyFill="1" applyBorder="1" applyAlignment="1">
      <alignment horizontal="center" vertical="center"/>
    </xf>
    <xf numFmtId="0" fontId="1" fillId="2" borderId="12" xfId="2" applyFont="1" applyFill="1" applyBorder="1" applyAlignment="1">
      <alignment horizontal="left" vertical="center"/>
    </xf>
    <xf numFmtId="0" fontId="1" fillId="2" borderId="13" xfId="2" applyFont="1" applyFill="1" applyBorder="1" applyAlignment="1">
      <alignment horizontal="left" vertical="center"/>
    </xf>
    <xf numFmtId="0" fontId="1" fillId="2" borderId="14" xfId="2" applyFont="1" applyFill="1" applyBorder="1" applyAlignment="1">
      <alignment horizontal="left" vertical="center"/>
    </xf>
  </cellXfs>
  <cellStyles count="12">
    <cellStyle name="桁区切り 2" xfId="5"/>
    <cellStyle name="標準" xfId="0" builtinId="0"/>
    <cellStyle name="標準 2" xfId="1"/>
    <cellStyle name="標準 2 3" xfId="9"/>
    <cellStyle name="標準 4" xfId="10"/>
    <cellStyle name="標準 5" xfId="7"/>
    <cellStyle name="標準 6" xfId="11"/>
    <cellStyle name="標準 7" xfId="3"/>
    <cellStyle name="標準 8" xfId="2"/>
    <cellStyle name="標準 9" xfId="4"/>
    <cellStyle name="標準_03.04.01.財務諸表雛形_様式_桜内案１_コピー03　普通会計４表2006.12.23_仕訳" xfId="6"/>
    <cellStyle name="標準_別冊１　Ｐ2～Ｐ5　普通会計４表20070113_仕訳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80"/>
  <sheetViews>
    <sheetView showGridLines="0" tabSelected="1" topLeftCell="C1" zoomScale="85" zoomScaleNormal="85" zoomScaleSheetLayoutView="85" workbookViewId="0">
      <selection activeCell="C1" sqref="C1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1" x14ac:dyDescent="0.15">
      <c r="D1" s="9" t="s">
        <v>327</v>
      </c>
    </row>
    <row r="2" spans="1:31" x14ac:dyDescent="0.15">
      <c r="D2" s="9" t="s">
        <v>328</v>
      </c>
    </row>
    <row r="3" spans="1:31" x14ac:dyDescent="0.15">
      <c r="D3" s="9" t="s">
        <v>329</v>
      </c>
    </row>
    <row r="4" spans="1:31" x14ac:dyDescent="0.15">
      <c r="D4" s="9" t="s">
        <v>330</v>
      </c>
    </row>
    <row r="5" spans="1:31" x14ac:dyDescent="0.15">
      <c r="D5" s="9" t="s">
        <v>331</v>
      </c>
    </row>
    <row r="6" spans="1:31" x14ac:dyDescent="0.15">
      <c r="D6" s="9" t="s">
        <v>332</v>
      </c>
    </row>
    <row r="7" spans="1:31" x14ac:dyDescent="0.15">
      <c r="D7" s="9" t="s">
        <v>333</v>
      </c>
    </row>
    <row r="8" spans="1:31" s="6" customFormat="1" ht="13.5" x14ac:dyDescent="0.15">
      <c r="A8" s="1"/>
      <c r="B8" s="2"/>
      <c r="C8" s="2"/>
      <c r="D8" s="2"/>
      <c r="E8" s="2"/>
      <c r="F8" s="2"/>
      <c r="G8" s="2"/>
      <c r="H8" s="2"/>
      <c r="I8" s="3"/>
      <c r="J8" s="3"/>
      <c r="K8" s="3"/>
      <c r="L8" s="3"/>
      <c r="M8" s="3"/>
      <c r="N8" s="3"/>
      <c r="O8" s="4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31" ht="23.25" customHeight="1" x14ac:dyDescent="0.25">
      <c r="C9" s="8"/>
      <c r="D9" s="212" t="s">
        <v>345</v>
      </c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  <c r="AA9" s="212"/>
    </row>
    <row r="10" spans="1:31" ht="21" customHeight="1" x14ac:dyDescent="0.15">
      <c r="D10" s="213" t="s">
        <v>346</v>
      </c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213"/>
    </row>
    <row r="11" spans="1:31" s="11" customFormat="1" ht="16.5" customHeight="1" thickBot="1" x14ac:dyDescent="0.2">
      <c r="A11" s="10"/>
      <c r="B11" s="10"/>
      <c r="D11" s="12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4" t="s">
        <v>335</v>
      </c>
      <c r="AB11" s="13"/>
    </row>
    <row r="12" spans="1:31" s="16" customFormat="1" ht="14.25" customHeight="1" thickBot="1" x14ac:dyDescent="0.2">
      <c r="A12" s="15" t="s">
        <v>313</v>
      </c>
      <c r="B12" s="15" t="s">
        <v>314</v>
      </c>
      <c r="D12" s="214" t="s">
        <v>0</v>
      </c>
      <c r="E12" s="215"/>
      <c r="F12" s="215"/>
      <c r="G12" s="215"/>
      <c r="H12" s="215"/>
      <c r="I12" s="215"/>
      <c r="J12" s="215"/>
      <c r="K12" s="216"/>
      <c r="L12" s="216"/>
      <c r="M12" s="216"/>
      <c r="N12" s="216"/>
      <c r="O12" s="216"/>
      <c r="P12" s="217" t="s">
        <v>315</v>
      </c>
      <c r="Q12" s="218"/>
      <c r="R12" s="215" t="s">
        <v>0</v>
      </c>
      <c r="S12" s="215"/>
      <c r="T12" s="215"/>
      <c r="U12" s="215"/>
      <c r="V12" s="215"/>
      <c r="W12" s="215"/>
      <c r="X12" s="215"/>
      <c r="Y12" s="215"/>
      <c r="Z12" s="217" t="s">
        <v>315</v>
      </c>
      <c r="AA12" s="218"/>
    </row>
    <row r="13" spans="1:31" ht="14.65" customHeight="1" x14ac:dyDescent="0.15">
      <c r="D13" s="17" t="s">
        <v>316</v>
      </c>
      <c r="E13" s="18"/>
      <c r="F13" s="19"/>
      <c r="G13" s="20"/>
      <c r="H13" s="20"/>
      <c r="I13" s="20"/>
      <c r="J13" s="20"/>
      <c r="K13" s="18"/>
      <c r="L13" s="18"/>
      <c r="M13" s="18"/>
      <c r="N13" s="18"/>
      <c r="O13" s="18"/>
      <c r="P13" s="21"/>
      <c r="Q13" s="22"/>
      <c r="R13" s="19" t="s">
        <v>317</v>
      </c>
      <c r="S13" s="19"/>
      <c r="T13" s="19"/>
      <c r="U13" s="19"/>
      <c r="V13" s="19"/>
      <c r="W13" s="206"/>
      <c r="X13" s="206"/>
      <c r="Y13" s="18"/>
      <c r="Z13" s="21"/>
      <c r="AA13" s="23"/>
    </row>
    <row r="14" spans="1:31" ht="14.65" customHeight="1" x14ac:dyDescent="0.15">
      <c r="A14" s="7" t="s">
        <v>3</v>
      </c>
      <c r="B14" s="7" t="s">
        <v>102</v>
      </c>
      <c r="D14" s="24"/>
      <c r="E14" s="19" t="s">
        <v>4</v>
      </c>
      <c r="F14" s="19"/>
      <c r="G14" s="19"/>
      <c r="H14" s="19"/>
      <c r="I14" s="19"/>
      <c r="J14" s="19"/>
      <c r="K14" s="18"/>
      <c r="L14" s="18"/>
      <c r="M14" s="18"/>
      <c r="N14" s="18"/>
      <c r="O14" s="18"/>
      <c r="P14" s="25">
        <v>351056</v>
      </c>
      <c r="Q14" s="26"/>
      <c r="R14" s="19"/>
      <c r="S14" s="19" t="s">
        <v>103</v>
      </c>
      <c r="T14" s="19"/>
      <c r="U14" s="19"/>
      <c r="V14" s="19"/>
      <c r="W14" s="206"/>
      <c r="X14" s="206"/>
      <c r="Y14" s="18"/>
      <c r="Z14" s="25">
        <v>87956</v>
      </c>
      <c r="AA14" s="27"/>
      <c r="AD14" s="9">
        <f>IF(AND(AD15="-",AD43="-",AD46="-"),"-",SUM(AD15,AD43,AD46))</f>
        <v>351056062880</v>
      </c>
      <c r="AE14" s="9">
        <f>IF(COUNTIF(AE15:AE19,"-")=COUNTA(AE15:AE19),"-",SUM(AE15:AE19))</f>
        <v>87956420193</v>
      </c>
    </row>
    <row r="15" spans="1:31" ht="14.65" customHeight="1" x14ac:dyDescent="0.15">
      <c r="A15" s="7" t="s">
        <v>5</v>
      </c>
      <c r="B15" s="7" t="s">
        <v>104</v>
      </c>
      <c r="D15" s="24"/>
      <c r="E15" s="19"/>
      <c r="F15" s="19" t="s">
        <v>6</v>
      </c>
      <c r="G15" s="19"/>
      <c r="H15" s="19"/>
      <c r="I15" s="19"/>
      <c r="J15" s="19"/>
      <c r="K15" s="18"/>
      <c r="L15" s="18"/>
      <c r="M15" s="18"/>
      <c r="N15" s="18"/>
      <c r="O15" s="18"/>
      <c r="P15" s="25">
        <v>340031</v>
      </c>
      <c r="Q15" s="26"/>
      <c r="R15" s="19"/>
      <c r="S15" s="19"/>
      <c r="T15" s="19" t="s">
        <v>347</v>
      </c>
      <c r="U15" s="19"/>
      <c r="V15" s="19"/>
      <c r="W15" s="206"/>
      <c r="X15" s="206"/>
      <c r="Y15" s="18"/>
      <c r="Z15" s="25">
        <v>56079</v>
      </c>
      <c r="AA15" s="27"/>
      <c r="AD15" s="9">
        <f>IF(AND(AD16="-",AD32="-",COUNTIF(AD41:AD42,"-")=COUNTA(AD41:AD42)),"-",SUM(AD16,AD32,AD41:AD42))</f>
        <v>340030917450</v>
      </c>
      <c r="AE15" s="9">
        <v>56078546107</v>
      </c>
    </row>
    <row r="16" spans="1:31" ht="14.65" customHeight="1" x14ac:dyDescent="0.15">
      <c r="A16" s="7" t="s">
        <v>7</v>
      </c>
      <c r="B16" s="7" t="s">
        <v>105</v>
      </c>
      <c r="D16" s="24"/>
      <c r="E16" s="19"/>
      <c r="F16" s="19"/>
      <c r="G16" s="19" t="s">
        <v>8</v>
      </c>
      <c r="H16" s="19"/>
      <c r="I16" s="19"/>
      <c r="J16" s="19"/>
      <c r="K16" s="18"/>
      <c r="L16" s="18"/>
      <c r="M16" s="18"/>
      <c r="N16" s="18"/>
      <c r="O16" s="18"/>
      <c r="P16" s="25">
        <v>147348</v>
      </c>
      <c r="Q16" s="26"/>
      <c r="R16" s="19"/>
      <c r="S16" s="19"/>
      <c r="T16" s="19" t="s">
        <v>106</v>
      </c>
      <c r="U16" s="19"/>
      <c r="V16" s="19"/>
      <c r="W16" s="206"/>
      <c r="X16" s="206"/>
      <c r="Y16" s="18"/>
      <c r="Z16" s="25" t="s">
        <v>336</v>
      </c>
      <c r="AA16" s="27"/>
      <c r="AD16" s="9">
        <f>IF(COUNTIF(AD17:AD31,"-")=COUNTA(AD17:AD31),"-",SUM(AD17:AD31))</f>
        <v>147347633362</v>
      </c>
      <c r="AE16" s="9" t="s">
        <v>11</v>
      </c>
    </row>
    <row r="17" spans="1:31" ht="14.65" customHeight="1" x14ac:dyDescent="0.15">
      <c r="A17" s="7" t="s">
        <v>9</v>
      </c>
      <c r="B17" s="7" t="s">
        <v>107</v>
      </c>
      <c r="D17" s="24"/>
      <c r="E17" s="19"/>
      <c r="F17" s="19"/>
      <c r="G17" s="19"/>
      <c r="H17" s="19" t="s">
        <v>10</v>
      </c>
      <c r="I17" s="19"/>
      <c r="J17" s="19"/>
      <c r="K17" s="18"/>
      <c r="L17" s="18"/>
      <c r="M17" s="18"/>
      <c r="N17" s="18"/>
      <c r="O17" s="18"/>
      <c r="P17" s="25">
        <v>108755</v>
      </c>
      <c r="Q17" s="26"/>
      <c r="R17" s="19"/>
      <c r="S17" s="19"/>
      <c r="T17" s="19" t="s">
        <v>108</v>
      </c>
      <c r="U17" s="19"/>
      <c r="V17" s="19"/>
      <c r="W17" s="206"/>
      <c r="X17" s="206"/>
      <c r="Y17" s="18"/>
      <c r="Z17" s="25">
        <v>6133</v>
      </c>
      <c r="AA17" s="27"/>
      <c r="AD17" s="9">
        <v>108754847765</v>
      </c>
      <c r="AE17" s="9">
        <v>6133468000</v>
      </c>
    </row>
    <row r="18" spans="1:31" ht="14.65" customHeight="1" x14ac:dyDescent="0.15">
      <c r="A18" s="7" t="s">
        <v>12</v>
      </c>
      <c r="B18" s="7" t="s">
        <v>109</v>
      </c>
      <c r="D18" s="24"/>
      <c r="E18" s="19"/>
      <c r="F18" s="19"/>
      <c r="G18" s="19"/>
      <c r="H18" s="19" t="s">
        <v>13</v>
      </c>
      <c r="I18" s="19"/>
      <c r="J18" s="19"/>
      <c r="K18" s="18"/>
      <c r="L18" s="18"/>
      <c r="M18" s="18"/>
      <c r="N18" s="18"/>
      <c r="O18" s="18"/>
      <c r="P18" s="25" t="s">
        <v>336</v>
      </c>
      <c r="Q18" s="26"/>
      <c r="R18" s="19"/>
      <c r="S18" s="19"/>
      <c r="T18" s="19" t="s">
        <v>110</v>
      </c>
      <c r="U18" s="19"/>
      <c r="V18" s="19"/>
      <c r="W18" s="206"/>
      <c r="X18" s="206"/>
      <c r="Y18" s="18"/>
      <c r="Z18" s="25" t="s">
        <v>336</v>
      </c>
      <c r="AA18" s="27"/>
      <c r="AD18" s="9" t="s">
        <v>11</v>
      </c>
      <c r="AE18" s="9" t="s">
        <v>11</v>
      </c>
    </row>
    <row r="19" spans="1:31" ht="14.65" customHeight="1" x14ac:dyDescent="0.15">
      <c r="A19" s="7" t="s">
        <v>14</v>
      </c>
      <c r="B19" s="7" t="s">
        <v>111</v>
      </c>
      <c r="D19" s="24"/>
      <c r="E19" s="19"/>
      <c r="F19" s="19"/>
      <c r="G19" s="19"/>
      <c r="H19" s="19" t="s">
        <v>15</v>
      </c>
      <c r="I19" s="19"/>
      <c r="J19" s="19"/>
      <c r="K19" s="18"/>
      <c r="L19" s="18"/>
      <c r="M19" s="18"/>
      <c r="N19" s="18"/>
      <c r="O19" s="18"/>
      <c r="P19" s="25">
        <v>79419</v>
      </c>
      <c r="Q19" s="26"/>
      <c r="R19" s="19"/>
      <c r="S19" s="19"/>
      <c r="T19" s="19" t="s">
        <v>35</v>
      </c>
      <c r="U19" s="19"/>
      <c r="V19" s="19"/>
      <c r="W19" s="206"/>
      <c r="X19" s="206"/>
      <c r="Y19" s="18"/>
      <c r="Z19" s="25">
        <v>25744</v>
      </c>
      <c r="AA19" s="27"/>
      <c r="AD19" s="9">
        <v>79418835059</v>
      </c>
      <c r="AE19" s="9">
        <v>25744406086</v>
      </c>
    </row>
    <row r="20" spans="1:31" ht="14.65" customHeight="1" x14ac:dyDescent="0.15">
      <c r="A20" s="7" t="s">
        <v>16</v>
      </c>
      <c r="B20" s="7" t="s">
        <v>112</v>
      </c>
      <c r="D20" s="24"/>
      <c r="E20" s="19"/>
      <c r="F20" s="19"/>
      <c r="G20" s="19"/>
      <c r="H20" s="19" t="s">
        <v>17</v>
      </c>
      <c r="I20" s="19"/>
      <c r="J20" s="19"/>
      <c r="K20" s="18"/>
      <c r="L20" s="18"/>
      <c r="M20" s="18"/>
      <c r="N20" s="18"/>
      <c r="O20" s="18"/>
      <c r="P20" s="25">
        <v>-44157</v>
      </c>
      <c r="Q20" s="26"/>
      <c r="R20" s="19"/>
      <c r="S20" s="19" t="s">
        <v>113</v>
      </c>
      <c r="T20" s="19"/>
      <c r="U20" s="19"/>
      <c r="V20" s="19"/>
      <c r="W20" s="206"/>
      <c r="X20" s="206"/>
      <c r="Y20" s="18"/>
      <c r="Z20" s="25">
        <v>6639</v>
      </c>
      <c r="AA20" s="27"/>
      <c r="AD20" s="9">
        <v>-44157050990</v>
      </c>
      <c r="AE20" s="9">
        <f>IF(COUNTIF(AE21:AE28,"-")=COUNTA(AE21:AE28),"-",SUM(AE21:AE28))</f>
        <v>6639184138</v>
      </c>
    </row>
    <row r="21" spans="1:31" ht="14.65" customHeight="1" x14ac:dyDescent="0.15">
      <c r="A21" s="7" t="s">
        <v>18</v>
      </c>
      <c r="B21" s="7" t="s">
        <v>114</v>
      </c>
      <c r="D21" s="24"/>
      <c r="E21" s="19"/>
      <c r="F21" s="19"/>
      <c r="G21" s="19"/>
      <c r="H21" s="19" t="s">
        <v>19</v>
      </c>
      <c r="I21" s="19"/>
      <c r="J21" s="19"/>
      <c r="K21" s="18"/>
      <c r="L21" s="18"/>
      <c r="M21" s="18"/>
      <c r="N21" s="18"/>
      <c r="O21" s="18"/>
      <c r="P21" s="25">
        <v>5338</v>
      </c>
      <c r="Q21" s="26"/>
      <c r="R21" s="19"/>
      <c r="S21" s="19"/>
      <c r="T21" s="19" t="s">
        <v>348</v>
      </c>
      <c r="U21" s="19"/>
      <c r="V21" s="19"/>
      <c r="W21" s="206"/>
      <c r="X21" s="206"/>
      <c r="Y21" s="18"/>
      <c r="Z21" s="25">
        <v>5417</v>
      </c>
      <c r="AA21" s="27"/>
      <c r="AD21" s="9">
        <v>5337658989</v>
      </c>
      <c r="AE21" s="9">
        <v>5417491676</v>
      </c>
    </row>
    <row r="22" spans="1:31" ht="14.65" customHeight="1" x14ac:dyDescent="0.15">
      <c r="A22" s="7" t="s">
        <v>20</v>
      </c>
      <c r="B22" s="7" t="s">
        <v>115</v>
      </c>
      <c r="D22" s="24"/>
      <c r="E22" s="19"/>
      <c r="F22" s="19"/>
      <c r="G22" s="19"/>
      <c r="H22" s="19" t="s">
        <v>21</v>
      </c>
      <c r="I22" s="19"/>
      <c r="J22" s="19"/>
      <c r="K22" s="18"/>
      <c r="L22" s="18"/>
      <c r="M22" s="18"/>
      <c r="N22" s="18"/>
      <c r="O22" s="18"/>
      <c r="P22" s="25">
        <v>-2821</v>
      </c>
      <c r="Q22" s="26"/>
      <c r="R22" s="19"/>
      <c r="S22" s="19"/>
      <c r="T22" s="19" t="s">
        <v>116</v>
      </c>
      <c r="U22" s="19"/>
      <c r="V22" s="19"/>
      <c r="W22" s="206"/>
      <c r="X22" s="206"/>
      <c r="Y22" s="18"/>
      <c r="Z22" s="25">
        <v>234</v>
      </c>
      <c r="AA22" s="27"/>
      <c r="AD22" s="9">
        <v>-2820690271</v>
      </c>
      <c r="AE22" s="9">
        <v>233729220</v>
      </c>
    </row>
    <row r="23" spans="1:31" ht="14.65" customHeight="1" x14ac:dyDescent="0.15">
      <c r="A23" s="7" t="s">
        <v>22</v>
      </c>
      <c r="B23" s="7" t="s">
        <v>117</v>
      </c>
      <c r="D23" s="24"/>
      <c r="E23" s="19"/>
      <c r="F23" s="19"/>
      <c r="G23" s="19"/>
      <c r="H23" s="19" t="s">
        <v>23</v>
      </c>
      <c r="I23" s="28"/>
      <c r="J23" s="28"/>
      <c r="K23" s="29"/>
      <c r="L23" s="29"/>
      <c r="M23" s="29"/>
      <c r="N23" s="29"/>
      <c r="O23" s="29"/>
      <c r="P23" s="25" t="s">
        <v>337</v>
      </c>
      <c r="Q23" s="26"/>
      <c r="R23" s="19"/>
      <c r="S23" s="19"/>
      <c r="T23" s="19" t="s">
        <v>118</v>
      </c>
      <c r="U23" s="19"/>
      <c r="V23" s="19"/>
      <c r="W23" s="206"/>
      <c r="X23" s="206"/>
      <c r="Y23" s="18"/>
      <c r="Z23" s="25">
        <v>11</v>
      </c>
      <c r="AA23" s="27"/>
      <c r="AD23" s="9" t="s">
        <v>11</v>
      </c>
      <c r="AE23" s="9">
        <v>10933859</v>
      </c>
    </row>
    <row r="24" spans="1:31" ht="14.65" customHeight="1" x14ac:dyDescent="0.15">
      <c r="A24" s="7" t="s">
        <v>24</v>
      </c>
      <c r="B24" s="7" t="s">
        <v>119</v>
      </c>
      <c r="D24" s="24"/>
      <c r="E24" s="19"/>
      <c r="F24" s="19"/>
      <c r="G24" s="19"/>
      <c r="H24" s="19" t="s">
        <v>25</v>
      </c>
      <c r="I24" s="28"/>
      <c r="J24" s="28"/>
      <c r="K24" s="29"/>
      <c r="L24" s="29"/>
      <c r="M24" s="29"/>
      <c r="N24" s="29"/>
      <c r="O24" s="29"/>
      <c r="P24" s="25" t="s">
        <v>337</v>
      </c>
      <c r="Q24" s="26"/>
      <c r="R24" s="18"/>
      <c r="S24" s="19"/>
      <c r="T24" s="19" t="s">
        <v>120</v>
      </c>
      <c r="U24" s="19"/>
      <c r="V24" s="19"/>
      <c r="W24" s="206"/>
      <c r="X24" s="206"/>
      <c r="Y24" s="18"/>
      <c r="Z24" s="25">
        <v>2</v>
      </c>
      <c r="AA24" s="27"/>
      <c r="AD24" s="9" t="s">
        <v>11</v>
      </c>
      <c r="AE24" s="9">
        <v>2072342</v>
      </c>
    </row>
    <row r="25" spans="1:31" ht="14.65" customHeight="1" x14ac:dyDescent="0.15">
      <c r="A25" s="7" t="s">
        <v>26</v>
      </c>
      <c r="B25" s="7" t="s">
        <v>121</v>
      </c>
      <c r="D25" s="24"/>
      <c r="E25" s="19"/>
      <c r="F25" s="19"/>
      <c r="G25" s="19"/>
      <c r="H25" s="19" t="s">
        <v>27</v>
      </c>
      <c r="I25" s="28"/>
      <c r="J25" s="28"/>
      <c r="K25" s="29"/>
      <c r="L25" s="29"/>
      <c r="M25" s="29"/>
      <c r="N25" s="29"/>
      <c r="O25" s="29"/>
      <c r="P25" s="25" t="s">
        <v>337</v>
      </c>
      <c r="Q25" s="26"/>
      <c r="R25" s="18"/>
      <c r="S25" s="19"/>
      <c r="T25" s="19" t="s">
        <v>122</v>
      </c>
      <c r="U25" s="19"/>
      <c r="V25" s="19"/>
      <c r="W25" s="206"/>
      <c r="X25" s="206"/>
      <c r="Y25" s="18"/>
      <c r="Z25" s="25" t="s">
        <v>337</v>
      </c>
      <c r="AA25" s="27"/>
      <c r="AD25" s="9" t="s">
        <v>11</v>
      </c>
      <c r="AE25" s="9" t="s">
        <v>11</v>
      </c>
    </row>
    <row r="26" spans="1:31" ht="14.65" customHeight="1" x14ac:dyDescent="0.15">
      <c r="A26" s="7" t="s">
        <v>28</v>
      </c>
      <c r="B26" s="7" t="s">
        <v>123</v>
      </c>
      <c r="D26" s="24"/>
      <c r="E26" s="19"/>
      <c r="F26" s="19"/>
      <c r="G26" s="19"/>
      <c r="H26" s="19" t="s">
        <v>29</v>
      </c>
      <c r="I26" s="28"/>
      <c r="J26" s="28"/>
      <c r="K26" s="29"/>
      <c r="L26" s="29"/>
      <c r="M26" s="29"/>
      <c r="N26" s="29"/>
      <c r="O26" s="29"/>
      <c r="P26" s="25" t="s">
        <v>337</v>
      </c>
      <c r="Q26" s="26"/>
      <c r="R26" s="19"/>
      <c r="S26" s="19"/>
      <c r="T26" s="19" t="s">
        <v>124</v>
      </c>
      <c r="U26" s="19"/>
      <c r="V26" s="19"/>
      <c r="W26" s="206"/>
      <c r="X26" s="206"/>
      <c r="Y26" s="18"/>
      <c r="Z26" s="25">
        <v>813</v>
      </c>
      <c r="AA26" s="27"/>
      <c r="AD26" s="9" t="s">
        <v>11</v>
      </c>
      <c r="AE26" s="9">
        <v>813100000</v>
      </c>
    </row>
    <row r="27" spans="1:31" ht="14.65" customHeight="1" x14ac:dyDescent="0.15">
      <c r="A27" s="7" t="s">
        <v>30</v>
      </c>
      <c r="B27" s="7" t="s">
        <v>125</v>
      </c>
      <c r="D27" s="24"/>
      <c r="E27" s="19"/>
      <c r="F27" s="19"/>
      <c r="G27" s="19"/>
      <c r="H27" s="19" t="s">
        <v>31</v>
      </c>
      <c r="I27" s="28"/>
      <c r="J27" s="28"/>
      <c r="K27" s="29"/>
      <c r="L27" s="29"/>
      <c r="M27" s="29"/>
      <c r="N27" s="29"/>
      <c r="O27" s="29"/>
      <c r="P27" s="25" t="s">
        <v>337</v>
      </c>
      <c r="Q27" s="26"/>
      <c r="R27" s="19"/>
      <c r="S27" s="19"/>
      <c r="T27" s="19" t="s">
        <v>126</v>
      </c>
      <c r="U27" s="19"/>
      <c r="V27" s="19"/>
      <c r="W27" s="206"/>
      <c r="X27" s="206"/>
      <c r="Y27" s="18"/>
      <c r="Z27" s="25">
        <v>101</v>
      </c>
      <c r="AA27" s="27"/>
      <c r="AD27" s="9" t="s">
        <v>11</v>
      </c>
      <c r="AE27" s="9">
        <v>101436441</v>
      </c>
    </row>
    <row r="28" spans="1:31" ht="14.65" customHeight="1" x14ac:dyDescent="0.15">
      <c r="A28" s="7" t="s">
        <v>32</v>
      </c>
      <c r="B28" s="7" t="s">
        <v>127</v>
      </c>
      <c r="D28" s="24"/>
      <c r="E28" s="19"/>
      <c r="F28" s="19"/>
      <c r="G28" s="19"/>
      <c r="H28" s="19" t="s">
        <v>33</v>
      </c>
      <c r="I28" s="28"/>
      <c r="J28" s="28"/>
      <c r="K28" s="29"/>
      <c r="L28" s="29"/>
      <c r="M28" s="29"/>
      <c r="N28" s="29"/>
      <c r="O28" s="29"/>
      <c r="P28" s="25" t="s">
        <v>336</v>
      </c>
      <c r="Q28" s="26"/>
      <c r="R28" s="19"/>
      <c r="S28" s="19"/>
      <c r="T28" s="19" t="s">
        <v>35</v>
      </c>
      <c r="U28" s="19"/>
      <c r="V28" s="19"/>
      <c r="W28" s="206"/>
      <c r="X28" s="206"/>
      <c r="Y28" s="18"/>
      <c r="Z28" s="25">
        <v>60</v>
      </c>
      <c r="AA28" s="27"/>
      <c r="AD28" s="9" t="s">
        <v>11</v>
      </c>
      <c r="AE28" s="9">
        <v>60420600</v>
      </c>
    </row>
    <row r="29" spans="1:31" ht="14.65" customHeight="1" x14ac:dyDescent="0.15">
      <c r="A29" s="7" t="s">
        <v>34</v>
      </c>
      <c r="B29" s="7" t="s">
        <v>100</v>
      </c>
      <c r="D29" s="24"/>
      <c r="E29" s="19"/>
      <c r="F29" s="19"/>
      <c r="G29" s="19"/>
      <c r="H29" s="19" t="s">
        <v>35</v>
      </c>
      <c r="I29" s="19"/>
      <c r="J29" s="19"/>
      <c r="K29" s="18"/>
      <c r="L29" s="18"/>
      <c r="M29" s="18"/>
      <c r="N29" s="18"/>
      <c r="O29" s="18"/>
      <c r="P29" s="25" t="s">
        <v>337</v>
      </c>
      <c r="Q29" s="26"/>
      <c r="R29" s="219" t="s">
        <v>101</v>
      </c>
      <c r="S29" s="220"/>
      <c r="T29" s="220"/>
      <c r="U29" s="220"/>
      <c r="V29" s="220"/>
      <c r="W29" s="221"/>
      <c r="X29" s="221"/>
      <c r="Y29" s="220"/>
      <c r="Z29" s="30">
        <v>94596</v>
      </c>
      <c r="AA29" s="31"/>
      <c r="AD29" s="9" t="s">
        <v>11</v>
      </c>
      <c r="AE29" s="9">
        <f>IF(AND(AE14="-",AE20="-"),"-",SUM(AE14,AE20))</f>
        <v>94595604331</v>
      </c>
    </row>
    <row r="30" spans="1:31" ht="14.65" customHeight="1" x14ac:dyDescent="0.15">
      <c r="A30" s="7" t="s">
        <v>36</v>
      </c>
      <c r="D30" s="24"/>
      <c r="E30" s="19"/>
      <c r="F30" s="19"/>
      <c r="G30" s="19"/>
      <c r="H30" s="19" t="s">
        <v>37</v>
      </c>
      <c r="I30" s="19"/>
      <c r="J30" s="19"/>
      <c r="K30" s="18"/>
      <c r="L30" s="18"/>
      <c r="M30" s="18"/>
      <c r="N30" s="18"/>
      <c r="O30" s="18"/>
      <c r="P30" s="25" t="s">
        <v>336</v>
      </c>
      <c r="Q30" s="26"/>
      <c r="R30" s="19" t="s">
        <v>318</v>
      </c>
      <c r="S30" s="32"/>
      <c r="T30" s="32"/>
      <c r="U30" s="32"/>
      <c r="V30" s="32"/>
      <c r="W30" s="207"/>
      <c r="X30" s="207"/>
      <c r="Y30" s="32"/>
      <c r="Z30" s="33"/>
      <c r="AA30" s="34"/>
      <c r="AD30" s="9" t="s">
        <v>11</v>
      </c>
    </row>
    <row r="31" spans="1:31" ht="14.65" customHeight="1" x14ac:dyDescent="0.15">
      <c r="A31" s="7" t="s">
        <v>38</v>
      </c>
      <c r="B31" s="7" t="s">
        <v>130</v>
      </c>
      <c r="D31" s="24"/>
      <c r="E31" s="19"/>
      <c r="F31" s="19"/>
      <c r="G31" s="19"/>
      <c r="H31" s="19" t="s">
        <v>39</v>
      </c>
      <c r="I31" s="19"/>
      <c r="J31" s="19"/>
      <c r="K31" s="18"/>
      <c r="L31" s="18"/>
      <c r="M31" s="18"/>
      <c r="N31" s="18"/>
      <c r="O31" s="18"/>
      <c r="P31" s="25">
        <v>814</v>
      </c>
      <c r="Q31" s="26"/>
      <c r="R31" s="19"/>
      <c r="S31" s="19" t="s">
        <v>131</v>
      </c>
      <c r="T31" s="19"/>
      <c r="U31" s="19"/>
      <c r="V31" s="19"/>
      <c r="W31" s="206"/>
      <c r="X31" s="206"/>
      <c r="Y31" s="18"/>
      <c r="Z31" s="25">
        <v>354084</v>
      </c>
      <c r="AA31" s="27"/>
      <c r="AD31" s="9">
        <v>814032810</v>
      </c>
      <c r="AE31" s="9">
        <v>354084078870</v>
      </c>
    </row>
    <row r="32" spans="1:31" ht="14.65" customHeight="1" x14ac:dyDescent="0.15">
      <c r="A32" s="7" t="s">
        <v>40</v>
      </c>
      <c r="B32" s="7" t="s">
        <v>132</v>
      </c>
      <c r="D32" s="24"/>
      <c r="E32" s="19"/>
      <c r="F32" s="19"/>
      <c r="G32" s="19" t="s">
        <v>41</v>
      </c>
      <c r="H32" s="19"/>
      <c r="I32" s="19"/>
      <c r="J32" s="19"/>
      <c r="K32" s="18"/>
      <c r="L32" s="18"/>
      <c r="M32" s="18"/>
      <c r="N32" s="18"/>
      <c r="O32" s="18"/>
      <c r="P32" s="25">
        <v>192438</v>
      </c>
      <c r="Q32" s="26"/>
      <c r="R32" s="19"/>
      <c r="S32" s="18" t="s">
        <v>133</v>
      </c>
      <c r="T32" s="19"/>
      <c r="U32" s="19"/>
      <c r="V32" s="19"/>
      <c r="W32" s="206"/>
      <c r="X32" s="206"/>
      <c r="Y32" s="18"/>
      <c r="Z32" s="25">
        <v>-91304</v>
      </c>
      <c r="AA32" s="27"/>
      <c r="AD32" s="9">
        <f>IF(COUNTIF(AD33:AD40,"-")=COUNTA(AD33:AD40),"-",SUM(AD33:AD40))</f>
        <v>192437899625</v>
      </c>
      <c r="AE32" s="9">
        <v>-91304238273</v>
      </c>
    </row>
    <row r="33" spans="1:30" ht="14.65" customHeight="1" x14ac:dyDescent="0.15">
      <c r="A33" s="7" t="s">
        <v>42</v>
      </c>
      <c r="D33" s="24"/>
      <c r="E33" s="19"/>
      <c r="F33" s="19"/>
      <c r="G33" s="19"/>
      <c r="H33" s="19" t="s">
        <v>10</v>
      </c>
      <c r="I33" s="19"/>
      <c r="J33" s="19"/>
      <c r="K33" s="18"/>
      <c r="L33" s="18"/>
      <c r="M33" s="18"/>
      <c r="N33" s="18"/>
      <c r="O33" s="18"/>
      <c r="P33" s="25">
        <v>148832</v>
      </c>
      <c r="Q33" s="26"/>
      <c r="R33" s="24"/>
      <c r="S33" s="19"/>
      <c r="T33" s="19"/>
      <c r="U33" s="19"/>
      <c r="V33" s="19"/>
      <c r="W33" s="206"/>
      <c r="X33" s="206"/>
      <c r="Y33" s="18"/>
      <c r="Z33" s="25"/>
      <c r="AA33" s="35"/>
      <c r="AD33" s="9">
        <v>148831677305</v>
      </c>
    </row>
    <row r="34" spans="1:30" ht="14.65" customHeight="1" x14ac:dyDescent="0.15">
      <c r="A34" s="7" t="s">
        <v>43</v>
      </c>
      <c r="D34" s="24"/>
      <c r="E34" s="19"/>
      <c r="F34" s="19"/>
      <c r="G34" s="19"/>
      <c r="H34" s="19" t="s">
        <v>15</v>
      </c>
      <c r="I34" s="19"/>
      <c r="J34" s="19"/>
      <c r="K34" s="18"/>
      <c r="L34" s="18"/>
      <c r="M34" s="18"/>
      <c r="N34" s="18"/>
      <c r="O34" s="18"/>
      <c r="P34" s="25">
        <v>1660</v>
      </c>
      <c r="Q34" s="26"/>
      <c r="R34" s="222"/>
      <c r="S34" s="223"/>
      <c r="T34" s="223"/>
      <c r="U34" s="223"/>
      <c r="V34" s="223"/>
      <c r="W34" s="224"/>
      <c r="X34" s="224"/>
      <c r="Y34" s="223"/>
      <c r="Z34" s="25"/>
      <c r="AA34" s="27"/>
      <c r="AD34" s="9">
        <v>1660088668</v>
      </c>
    </row>
    <row r="35" spans="1:30" ht="14.65" customHeight="1" x14ac:dyDescent="0.15">
      <c r="A35" s="7" t="s">
        <v>44</v>
      </c>
      <c r="D35" s="24"/>
      <c r="E35" s="19"/>
      <c r="F35" s="19"/>
      <c r="G35" s="19"/>
      <c r="H35" s="19" t="s">
        <v>17</v>
      </c>
      <c r="I35" s="19"/>
      <c r="J35" s="19"/>
      <c r="K35" s="18"/>
      <c r="L35" s="18"/>
      <c r="M35" s="18"/>
      <c r="N35" s="18"/>
      <c r="O35" s="18"/>
      <c r="P35" s="25">
        <v>-842</v>
      </c>
      <c r="Q35" s="26"/>
      <c r="R35" s="19"/>
      <c r="S35" s="32"/>
      <c r="T35" s="32"/>
      <c r="U35" s="32"/>
      <c r="V35" s="32"/>
      <c r="W35" s="207"/>
      <c r="X35" s="207"/>
      <c r="Y35" s="32"/>
      <c r="Z35" s="33"/>
      <c r="AA35" s="36"/>
      <c r="AD35" s="9">
        <v>-841591623</v>
      </c>
    </row>
    <row r="36" spans="1:30" ht="14.65" customHeight="1" x14ac:dyDescent="0.15">
      <c r="A36" s="7" t="s">
        <v>45</v>
      </c>
      <c r="D36" s="24"/>
      <c r="E36" s="19"/>
      <c r="F36" s="19"/>
      <c r="G36" s="19"/>
      <c r="H36" s="19" t="s">
        <v>19</v>
      </c>
      <c r="I36" s="19"/>
      <c r="J36" s="19"/>
      <c r="K36" s="18"/>
      <c r="L36" s="18"/>
      <c r="M36" s="18"/>
      <c r="N36" s="18"/>
      <c r="O36" s="18"/>
      <c r="P36" s="25">
        <v>52401</v>
      </c>
      <c r="Q36" s="26"/>
      <c r="R36" s="19"/>
      <c r="S36" s="19"/>
      <c r="T36" s="19"/>
      <c r="U36" s="19"/>
      <c r="V36" s="19"/>
      <c r="W36" s="206"/>
      <c r="X36" s="206"/>
      <c r="Y36" s="18"/>
      <c r="Z36" s="25"/>
      <c r="AA36" s="35"/>
      <c r="AD36" s="9">
        <v>52400789300</v>
      </c>
    </row>
    <row r="37" spans="1:30" ht="14.65" customHeight="1" x14ac:dyDescent="0.15">
      <c r="A37" s="7" t="s">
        <v>46</v>
      </c>
      <c r="D37" s="24"/>
      <c r="E37" s="19"/>
      <c r="F37" s="19"/>
      <c r="G37" s="19"/>
      <c r="H37" s="19" t="s">
        <v>21</v>
      </c>
      <c r="I37" s="19"/>
      <c r="J37" s="19"/>
      <c r="K37" s="18"/>
      <c r="L37" s="18"/>
      <c r="M37" s="18"/>
      <c r="N37" s="18"/>
      <c r="O37" s="18"/>
      <c r="P37" s="25">
        <v>-10615</v>
      </c>
      <c r="Q37" s="26"/>
      <c r="R37" s="17"/>
      <c r="S37" s="18"/>
      <c r="T37" s="18"/>
      <c r="U37" s="18"/>
      <c r="V37" s="18"/>
      <c r="W37" s="208"/>
      <c r="X37" s="208"/>
      <c r="Y37" s="37"/>
      <c r="Z37" s="25"/>
      <c r="AA37" s="35"/>
      <c r="AD37" s="9">
        <v>-10614940900</v>
      </c>
    </row>
    <row r="38" spans="1:30" ht="14.65" customHeight="1" x14ac:dyDescent="0.15">
      <c r="A38" s="7" t="s">
        <v>47</v>
      </c>
      <c r="D38" s="24"/>
      <c r="E38" s="19"/>
      <c r="F38" s="19"/>
      <c r="G38" s="19"/>
      <c r="H38" s="19" t="s">
        <v>35</v>
      </c>
      <c r="I38" s="19"/>
      <c r="J38" s="19"/>
      <c r="K38" s="18"/>
      <c r="L38" s="18"/>
      <c r="M38" s="18"/>
      <c r="N38" s="18"/>
      <c r="O38" s="18"/>
      <c r="P38" s="25" t="s">
        <v>336</v>
      </c>
      <c r="Q38" s="26"/>
      <c r="R38" s="18"/>
      <c r="S38" s="18"/>
      <c r="T38" s="18"/>
      <c r="U38" s="18"/>
      <c r="V38" s="18"/>
      <c r="W38" s="208"/>
      <c r="X38" s="208"/>
      <c r="Y38" s="18"/>
      <c r="Z38" s="25"/>
      <c r="AA38" s="35"/>
      <c r="AD38" s="9" t="s">
        <v>11</v>
      </c>
    </row>
    <row r="39" spans="1:30" ht="14.65" customHeight="1" x14ac:dyDescent="0.15">
      <c r="A39" s="7" t="s">
        <v>48</v>
      </c>
      <c r="D39" s="24"/>
      <c r="E39" s="19"/>
      <c r="F39" s="19"/>
      <c r="G39" s="19"/>
      <c r="H39" s="19" t="s">
        <v>37</v>
      </c>
      <c r="I39" s="19"/>
      <c r="J39" s="19"/>
      <c r="K39" s="18"/>
      <c r="L39" s="18"/>
      <c r="M39" s="18"/>
      <c r="N39" s="18"/>
      <c r="O39" s="18"/>
      <c r="P39" s="25" t="s">
        <v>337</v>
      </c>
      <c r="Q39" s="26"/>
      <c r="R39" s="38"/>
      <c r="S39" s="38"/>
      <c r="T39" s="38"/>
      <c r="U39" s="38"/>
      <c r="V39" s="38"/>
      <c r="W39" s="209"/>
      <c r="X39" s="209"/>
      <c r="Y39" s="38"/>
      <c r="Z39" s="21"/>
      <c r="AA39" s="39"/>
      <c r="AD39" s="9" t="s">
        <v>11</v>
      </c>
    </row>
    <row r="40" spans="1:30" ht="14.65" customHeight="1" x14ac:dyDescent="0.15">
      <c r="A40" s="7" t="s">
        <v>49</v>
      </c>
      <c r="D40" s="24"/>
      <c r="E40" s="19"/>
      <c r="F40" s="19"/>
      <c r="G40" s="19"/>
      <c r="H40" s="19" t="s">
        <v>39</v>
      </c>
      <c r="I40" s="19"/>
      <c r="J40" s="19"/>
      <c r="K40" s="18"/>
      <c r="L40" s="18"/>
      <c r="M40" s="18"/>
      <c r="N40" s="18"/>
      <c r="O40" s="18"/>
      <c r="P40" s="25">
        <v>1002</v>
      </c>
      <c r="Q40" s="26"/>
      <c r="R40" s="38"/>
      <c r="S40" s="38"/>
      <c r="T40" s="38"/>
      <c r="U40" s="38"/>
      <c r="V40" s="38"/>
      <c r="W40" s="209"/>
      <c r="X40" s="209"/>
      <c r="Y40" s="38"/>
      <c r="Z40" s="21"/>
      <c r="AA40" s="39"/>
      <c r="AD40" s="9">
        <v>1001876875</v>
      </c>
    </row>
    <row r="41" spans="1:30" ht="14.65" customHeight="1" x14ac:dyDescent="0.15">
      <c r="A41" s="7" t="s">
        <v>50</v>
      </c>
      <c r="D41" s="24"/>
      <c r="E41" s="19"/>
      <c r="F41" s="19"/>
      <c r="G41" s="19" t="s">
        <v>51</v>
      </c>
      <c r="H41" s="28"/>
      <c r="I41" s="28"/>
      <c r="J41" s="28"/>
      <c r="K41" s="29"/>
      <c r="L41" s="29"/>
      <c r="M41" s="29"/>
      <c r="N41" s="29"/>
      <c r="O41" s="29"/>
      <c r="P41" s="25">
        <v>1497</v>
      </c>
      <c r="Q41" s="26"/>
      <c r="R41" s="38"/>
      <c r="S41" s="38"/>
      <c r="T41" s="38"/>
      <c r="U41" s="38"/>
      <c r="V41" s="38"/>
      <c r="W41" s="209"/>
      <c r="X41" s="209"/>
      <c r="Y41" s="38"/>
      <c r="Z41" s="21"/>
      <c r="AA41" s="39"/>
      <c r="AD41" s="9">
        <v>1496888227</v>
      </c>
    </row>
    <row r="42" spans="1:30" ht="14.65" customHeight="1" x14ac:dyDescent="0.15">
      <c r="A42" s="7" t="s">
        <v>52</v>
      </c>
      <c r="D42" s="24"/>
      <c r="E42" s="19"/>
      <c r="F42" s="19"/>
      <c r="G42" s="19" t="s">
        <v>53</v>
      </c>
      <c r="H42" s="28"/>
      <c r="I42" s="28"/>
      <c r="J42" s="28"/>
      <c r="K42" s="29"/>
      <c r="L42" s="29"/>
      <c r="M42" s="29"/>
      <c r="N42" s="29"/>
      <c r="O42" s="29"/>
      <c r="P42" s="25">
        <v>-1252</v>
      </c>
      <c r="Q42" s="26"/>
      <c r="R42" s="38"/>
      <c r="S42" s="38"/>
      <c r="T42" s="38"/>
      <c r="U42" s="38"/>
      <c r="V42" s="38"/>
      <c r="W42" s="209"/>
      <c r="X42" s="209"/>
      <c r="Y42" s="38"/>
      <c r="Z42" s="21"/>
      <c r="AA42" s="39"/>
      <c r="AD42" s="9">
        <v>-1251503764</v>
      </c>
    </row>
    <row r="43" spans="1:30" ht="14.65" customHeight="1" x14ac:dyDescent="0.15">
      <c r="A43" s="7" t="s">
        <v>54</v>
      </c>
      <c r="D43" s="24"/>
      <c r="E43" s="19"/>
      <c r="F43" s="19" t="s">
        <v>55</v>
      </c>
      <c r="G43" s="19"/>
      <c r="H43" s="28"/>
      <c r="I43" s="28"/>
      <c r="J43" s="28"/>
      <c r="K43" s="29"/>
      <c r="L43" s="29"/>
      <c r="M43" s="29"/>
      <c r="N43" s="29"/>
      <c r="O43" s="29"/>
      <c r="P43" s="25">
        <v>3219</v>
      </c>
      <c r="Q43" s="26"/>
      <c r="R43" s="38"/>
      <c r="S43" s="38"/>
      <c r="T43" s="38"/>
      <c r="U43" s="38"/>
      <c r="V43" s="38"/>
      <c r="W43" s="209"/>
      <c r="X43" s="209"/>
      <c r="Y43" s="38"/>
      <c r="Z43" s="21"/>
      <c r="AA43" s="39"/>
      <c r="AD43" s="9">
        <f>IF(COUNTIF(AD44:AD45,"-")=COUNTA(AD44:AD45),"-",SUM(AD44:AD45))</f>
        <v>3218989229</v>
      </c>
    </row>
    <row r="44" spans="1:30" ht="14.65" customHeight="1" x14ac:dyDescent="0.15">
      <c r="A44" s="7" t="s">
        <v>56</v>
      </c>
      <c r="D44" s="24"/>
      <c r="E44" s="19"/>
      <c r="F44" s="19"/>
      <c r="G44" s="19" t="s">
        <v>57</v>
      </c>
      <c r="H44" s="19"/>
      <c r="I44" s="19"/>
      <c r="J44" s="19"/>
      <c r="K44" s="18"/>
      <c r="L44" s="18"/>
      <c r="M44" s="18"/>
      <c r="N44" s="18"/>
      <c r="O44" s="18"/>
      <c r="P44" s="25">
        <v>116</v>
      </c>
      <c r="Q44" s="26"/>
      <c r="R44" s="38"/>
      <c r="S44" s="38"/>
      <c r="T44" s="38"/>
      <c r="U44" s="38"/>
      <c r="V44" s="38"/>
      <c r="W44" s="209"/>
      <c r="X44" s="209"/>
      <c r="Y44" s="38"/>
      <c r="Z44" s="21"/>
      <c r="AA44" s="39"/>
      <c r="AD44" s="9">
        <v>115697319</v>
      </c>
    </row>
    <row r="45" spans="1:30" ht="14.65" customHeight="1" x14ac:dyDescent="0.15">
      <c r="A45" s="7" t="s">
        <v>58</v>
      </c>
      <c r="D45" s="24"/>
      <c r="E45" s="19"/>
      <c r="F45" s="19"/>
      <c r="G45" s="19" t="s">
        <v>35</v>
      </c>
      <c r="H45" s="19"/>
      <c r="I45" s="19"/>
      <c r="J45" s="19"/>
      <c r="K45" s="18"/>
      <c r="L45" s="18"/>
      <c r="M45" s="18"/>
      <c r="N45" s="18"/>
      <c r="O45" s="18"/>
      <c r="P45" s="25">
        <v>3103</v>
      </c>
      <c r="Q45" s="26"/>
      <c r="R45" s="38"/>
      <c r="S45" s="38"/>
      <c r="T45" s="38"/>
      <c r="U45" s="38"/>
      <c r="V45" s="38"/>
      <c r="W45" s="209"/>
      <c r="X45" s="209"/>
      <c r="Y45" s="38"/>
      <c r="Z45" s="21"/>
      <c r="AA45" s="39"/>
      <c r="AD45" s="9">
        <v>3103291910</v>
      </c>
    </row>
    <row r="46" spans="1:30" ht="14.65" customHeight="1" x14ac:dyDescent="0.15">
      <c r="A46" s="7" t="s">
        <v>59</v>
      </c>
      <c r="D46" s="24"/>
      <c r="E46" s="19"/>
      <c r="F46" s="19" t="s">
        <v>60</v>
      </c>
      <c r="G46" s="19"/>
      <c r="H46" s="19"/>
      <c r="I46" s="19"/>
      <c r="J46" s="19"/>
      <c r="K46" s="19"/>
      <c r="L46" s="18"/>
      <c r="M46" s="18"/>
      <c r="N46" s="18"/>
      <c r="O46" s="18"/>
      <c r="P46" s="25">
        <v>7806</v>
      </c>
      <c r="Q46" s="26"/>
      <c r="R46" s="38"/>
      <c r="S46" s="38"/>
      <c r="T46" s="38"/>
      <c r="U46" s="38"/>
      <c r="V46" s="38"/>
      <c r="W46" s="209"/>
      <c r="X46" s="209"/>
      <c r="Y46" s="38"/>
      <c r="Z46" s="21"/>
      <c r="AA46" s="39"/>
      <c r="AD46" s="9">
        <f>IF(COUNTIF(AD47:AD58,"-")=COUNTA(AD47:AD58),"-",SUM(AD47,AD51:AD54,AD57:AD58))</f>
        <v>7806156201</v>
      </c>
    </row>
    <row r="47" spans="1:30" ht="14.65" customHeight="1" x14ac:dyDescent="0.15">
      <c r="A47" s="7" t="s">
        <v>61</v>
      </c>
      <c r="D47" s="24"/>
      <c r="E47" s="19"/>
      <c r="F47" s="19"/>
      <c r="G47" s="19" t="s">
        <v>62</v>
      </c>
      <c r="H47" s="19"/>
      <c r="I47" s="19"/>
      <c r="J47" s="19"/>
      <c r="K47" s="19"/>
      <c r="L47" s="18"/>
      <c r="M47" s="18"/>
      <c r="N47" s="18"/>
      <c r="O47" s="18"/>
      <c r="P47" s="25">
        <v>118</v>
      </c>
      <c r="Q47" s="26"/>
      <c r="R47" s="38"/>
      <c r="S47" s="38"/>
      <c r="T47" s="38"/>
      <c r="U47" s="38"/>
      <c r="V47" s="38"/>
      <c r="W47" s="209"/>
      <c r="X47" s="209"/>
      <c r="Y47" s="38"/>
      <c r="Z47" s="21"/>
      <c r="AA47" s="39"/>
      <c r="AD47" s="9">
        <f>IF(COUNTIF(AD48:AD50,"-")=COUNTA(AD48:AD50),"-",SUM(AD48:AD50))</f>
        <v>117617000</v>
      </c>
    </row>
    <row r="48" spans="1:30" ht="14.65" customHeight="1" x14ac:dyDescent="0.15">
      <c r="A48" s="7" t="s">
        <v>63</v>
      </c>
      <c r="D48" s="24"/>
      <c r="E48" s="19"/>
      <c r="F48" s="19"/>
      <c r="G48" s="19"/>
      <c r="H48" s="19" t="s">
        <v>64</v>
      </c>
      <c r="I48" s="19"/>
      <c r="J48" s="19"/>
      <c r="K48" s="19"/>
      <c r="L48" s="18"/>
      <c r="M48" s="18"/>
      <c r="N48" s="18"/>
      <c r="O48" s="18"/>
      <c r="P48" s="25">
        <v>82</v>
      </c>
      <c r="Q48" s="26"/>
      <c r="R48" s="38"/>
      <c r="S48" s="38"/>
      <c r="T48" s="38"/>
      <c r="U48" s="38"/>
      <c r="V48" s="38"/>
      <c r="W48" s="209"/>
      <c r="X48" s="209"/>
      <c r="Y48" s="38"/>
      <c r="Z48" s="21"/>
      <c r="AA48" s="39"/>
      <c r="AD48" s="9">
        <v>81600000</v>
      </c>
    </row>
    <row r="49" spans="1:30" ht="14.65" customHeight="1" x14ac:dyDescent="0.15">
      <c r="A49" s="7" t="s">
        <v>65</v>
      </c>
      <c r="D49" s="24"/>
      <c r="E49" s="19"/>
      <c r="F49" s="19"/>
      <c r="G49" s="19"/>
      <c r="H49" s="19" t="s">
        <v>66</v>
      </c>
      <c r="I49" s="19"/>
      <c r="J49" s="19"/>
      <c r="K49" s="19"/>
      <c r="L49" s="18"/>
      <c r="M49" s="18"/>
      <c r="N49" s="18"/>
      <c r="O49" s="18"/>
      <c r="P49" s="25">
        <v>34</v>
      </c>
      <c r="Q49" s="26"/>
      <c r="R49" s="38"/>
      <c r="S49" s="38"/>
      <c r="T49" s="38"/>
      <c r="U49" s="38"/>
      <c r="V49" s="38"/>
      <c r="W49" s="209"/>
      <c r="X49" s="209"/>
      <c r="Y49" s="38"/>
      <c r="Z49" s="21"/>
      <c r="AA49" s="39"/>
      <c r="AD49" s="9">
        <v>34017000</v>
      </c>
    </row>
    <row r="50" spans="1:30" ht="14.65" customHeight="1" x14ac:dyDescent="0.15">
      <c r="A50" s="7" t="s">
        <v>67</v>
      </c>
      <c r="D50" s="24"/>
      <c r="E50" s="19"/>
      <c r="F50" s="19"/>
      <c r="G50" s="19"/>
      <c r="H50" s="19" t="s">
        <v>35</v>
      </c>
      <c r="I50" s="19"/>
      <c r="J50" s="19"/>
      <c r="K50" s="19"/>
      <c r="L50" s="18"/>
      <c r="M50" s="18"/>
      <c r="N50" s="18"/>
      <c r="O50" s="18"/>
      <c r="P50" s="25">
        <v>2</v>
      </c>
      <c r="Q50" s="26"/>
      <c r="R50" s="38"/>
      <c r="S50" s="38"/>
      <c r="T50" s="38"/>
      <c r="U50" s="38"/>
      <c r="V50" s="38"/>
      <c r="W50" s="209"/>
      <c r="X50" s="209"/>
      <c r="Y50" s="38"/>
      <c r="Z50" s="21"/>
      <c r="AA50" s="39"/>
      <c r="AD50" s="9">
        <v>2000000</v>
      </c>
    </row>
    <row r="51" spans="1:30" ht="14.65" customHeight="1" x14ac:dyDescent="0.15">
      <c r="A51" s="7" t="s">
        <v>68</v>
      </c>
      <c r="D51" s="24"/>
      <c r="E51" s="19"/>
      <c r="F51" s="19"/>
      <c r="G51" s="19" t="s">
        <v>69</v>
      </c>
      <c r="H51" s="19"/>
      <c r="I51" s="19"/>
      <c r="J51" s="19"/>
      <c r="K51" s="19"/>
      <c r="L51" s="18"/>
      <c r="M51" s="18"/>
      <c r="N51" s="18"/>
      <c r="O51" s="18"/>
      <c r="P51" s="25" t="s">
        <v>337</v>
      </c>
      <c r="Q51" s="26"/>
      <c r="R51" s="38"/>
      <c r="S51" s="38"/>
      <c r="T51" s="38"/>
      <c r="U51" s="38"/>
      <c r="V51" s="38"/>
      <c r="W51" s="209"/>
      <c r="X51" s="209"/>
      <c r="Y51" s="38"/>
      <c r="Z51" s="21"/>
      <c r="AA51" s="39"/>
      <c r="AD51" s="9" t="s">
        <v>11</v>
      </c>
    </row>
    <row r="52" spans="1:30" ht="14.65" customHeight="1" x14ac:dyDescent="0.15">
      <c r="A52" s="7" t="s">
        <v>70</v>
      </c>
      <c r="D52" s="24"/>
      <c r="E52" s="19"/>
      <c r="F52" s="19"/>
      <c r="G52" s="19" t="s">
        <v>71</v>
      </c>
      <c r="H52" s="19"/>
      <c r="I52" s="19"/>
      <c r="J52" s="19"/>
      <c r="K52" s="18"/>
      <c r="L52" s="18"/>
      <c r="M52" s="18"/>
      <c r="N52" s="18"/>
      <c r="O52" s="18"/>
      <c r="P52" s="25">
        <v>1075</v>
      </c>
      <c r="Q52" s="26"/>
      <c r="R52" s="38"/>
      <c r="S52" s="38"/>
      <c r="T52" s="38"/>
      <c r="U52" s="38"/>
      <c r="V52" s="38"/>
      <c r="W52" s="209"/>
      <c r="X52" s="209"/>
      <c r="Y52" s="38"/>
      <c r="Z52" s="21"/>
      <c r="AA52" s="39"/>
      <c r="AD52" s="9">
        <v>1075454746</v>
      </c>
    </row>
    <row r="53" spans="1:30" ht="14.65" customHeight="1" x14ac:dyDescent="0.15">
      <c r="A53" s="7" t="s">
        <v>72</v>
      </c>
      <c r="D53" s="24"/>
      <c r="E53" s="19"/>
      <c r="F53" s="19"/>
      <c r="G53" s="19" t="s">
        <v>73</v>
      </c>
      <c r="H53" s="19"/>
      <c r="I53" s="19"/>
      <c r="J53" s="19"/>
      <c r="K53" s="18"/>
      <c r="L53" s="18"/>
      <c r="M53" s="18"/>
      <c r="N53" s="18"/>
      <c r="O53" s="18"/>
      <c r="P53" s="25" t="s">
        <v>337</v>
      </c>
      <c r="Q53" s="26"/>
      <c r="R53" s="38"/>
      <c r="S53" s="38"/>
      <c r="T53" s="38"/>
      <c r="U53" s="38"/>
      <c r="V53" s="38"/>
      <c r="W53" s="209"/>
      <c r="X53" s="209"/>
      <c r="Y53" s="38"/>
      <c r="Z53" s="21"/>
      <c r="AA53" s="39"/>
      <c r="AD53" s="9" t="s">
        <v>11</v>
      </c>
    </row>
    <row r="54" spans="1:30" ht="14.65" customHeight="1" x14ac:dyDescent="0.15">
      <c r="A54" s="7" t="s">
        <v>74</v>
      </c>
      <c r="D54" s="24"/>
      <c r="E54" s="19"/>
      <c r="F54" s="19"/>
      <c r="G54" s="19" t="s">
        <v>75</v>
      </c>
      <c r="H54" s="19"/>
      <c r="I54" s="19"/>
      <c r="J54" s="19"/>
      <c r="K54" s="18"/>
      <c r="L54" s="18"/>
      <c r="M54" s="18"/>
      <c r="N54" s="18"/>
      <c r="O54" s="18"/>
      <c r="P54" s="25">
        <v>6914</v>
      </c>
      <c r="Q54" s="26"/>
      <c r="R54" s="38"/>
      <c r="S54" s="38"/>
      <c r="T54" s="38"/>
      <c r="U54" s="38"/>
      <c r="V54" s="38"/>
      <c r="W54" s="209"/>
      <c r="X54" s="209"/>
      <c r="Y54" s="38"/>
      <c r="Z54" s="21"/>
      <c r="AA54" s="39"/>
      <c r="AD54" s="9">
        <f>IF(COUNTIF(AD55:AD56,"-")=COUNTA(AD55:AD56),"-",SUM(AD55:AD56))</f>
        <v>6913720638</v>
      </c>
    </row>
    <row r="55" spans="1:30" ht="14.65" customHeight="1" x14ac:dyDescent="0.15">
      <c r="A55" s="7" t="s">
        <v>76</v>
      </c>
      <c r="D55" s="24"/>
      <c r="E55" s="19"/>
      <c r="F55" s="19"/>
      <c r="G55" s="19"/>
      <c r="H55" s="19" t="s">
        <v>78</v>
      </c>
      <c r="I55" s="19"/>
      <c r="J55" s="19"/>
      <c r="K55" s="18"/>
      <c r="L55" s="18"/>
      <c r="M55" s="18"/>
      <c r="N55" s="18"/>
      <c r="O55" s="18"/>
      <c r="P55" s="25" t="s">
        <v>336</v>
      </c>
      <c r="Q55" s="26"/>
      <c r="R55" s="38"/>
      <c r="S55" s="38"/>
      <c r="T55" s="38"/>
      <c r="U55" s="38"/>
      <c r="V55" s="38"/>
      <c r="W55" s="209"/>
      <c r="X55" s="209"/>
      <c r="Y55" s="38"/>
      <c r="Z55" s="21"/>
      <c r="AA55" s="39"/>
      <c r="AD55" s="9" t="s">
        <v>11</v>
      </c>
    </row>
    <row r="56" spans="1:30" ht="14.65" customHeight="1" x14ac:dyDescent="0.15">
      <c r="A56" s="7" t="s">
        <v>79</v>
      </c>
      <c r="D56" s="24"/>
      <c r="E56" s="18"/>
      <c r="F56" s="19"/>
      <c r="G56" s="19"/>
      <c r="H56" s="19" t="s">
        <v>35</v>
      </c>
      <c r="I56" s="19"/>
      <c r="J56" s="19"/>
      <c r="K56" s="18"/>
      <c r="L56" s="18"/>
      <c r="M56" s="18"/>
      <c r="N56" s="18"/>
      <c r="O56" s="18"/>
      <c r="P56" s="25">
        <v>6914</v>
      </c>
      <c r="Q56" s="26"/>
      <c r="R56" s="38"/>
      <c r="S56" s="38"/>
      <c r="T56" s="38"/>
      <c r="U56" s="38"/>
      <c r="V56" s="38"/>
      <c r="W56" s="209"/>
      <c r="X56" s="209"/>
      <c r="Y56" s="38"/>
      <c r="Z56" s="21"/>
      <c r="AA56" s="39"/>
      <c r="AD56" s="9">
        <v>6913720638</v>
      </c>
    </row>
    <row r="57" spans="1:30" ht="14.65" customHeight="1" x14ac:dyDescent="0.15">
      <c r="A57" s="7" t="s">
        <v>80</v>
      </c>
      <c r="D57" s="24"/>
      <c r="E57" s="18"/>
      <c r="F57" s="19"/>
      <c r="G57" s="19" t="s">
        <v>35</v>
      </c>
      <c r="H57" s="19"/>
      <c r="I57" s="19"/>
      <c r="J57" s="19"/>
      <c r="K57" s="18"/>
      <c r="L57" s="18"/>
      <c r="M57" s="18"/>
      <c r="N57" s="18"/>
      <c r="O57" s="18"/>
      <c r="P57" s="25">
        <v>7</v>
      </c>
      <c r="Q57" s="26"/>
      <c r="R57" s="38"/>
      <c r="S57" s="38"/>
      <c r="T57" s="38"/>
      <c r="U57" s="38"/>
      <c r="V57" s="38"/>
      <c r="W57" s="209"/>
      <c r="X57" s="209"/>
      <c r="Y57" s="38"/>
      <c r="Z57" s="21"/>
      <c r="AA57" s="39"/>
      <c r="AD57" s="9">
        <v>7000000</v>
      </c>
    </row>
    <row r="58" spans="1:30" ht="14.65" customHeight="1" x14ac:dyDescent="0.15">
      <c r="A58" s="7" t="s">
        <v>81</v>
      </c>
      <c r="D58" s="24"/>
      <c r="E58" s="18"/>
      <c r="F58" s="19"/>
      <c r="G58" s="19" t="s">
        <v>82</v>
      </c>
      <c r="H58" s="19"/>
      <c r="I58" s="19"/>
      <c r="J58" s="19"/>
      <c r="K58" s="18"/>
      <c r="L58" s="18"/>
      <c r="M58" s="18"/>
      <c r="N58" s="18"/>
      <c r="O58" s="18"/>
      <c r="P58" s="25">
        <v>-308</v>
      </c>
      <c r="Q58" s="26"/>
      <c r="R58" s="38"/>
      <c r="S58" s="38"/>
      <c r="T58" s="38"/>
      <c r="U58" s="38"/>
      <c r="V58" s="38"/>
      <c r="W58" s="209"/>
      <c r="X58" s="209"/>
      <c r="Y58" s="38"/>
      <c r="Z58" s="21"/>
      <c r="AA58" s="39"/>
      <c r="AD58" s="9">
        <v>-307636183</v>
      </c>
    </row>
    <row r="59" spans="1:30" ht="14.65" customHeight="1" x14ac:dyDescent="0.15">
      <c r="A59" s="7" t="s">
        <v>83</v>
      </c>
      <c r="D59" s="24"/>
      <c r="E59" s="18" t="s">
        <v>84</v>
      </c>
      <c r="F59" s="19"/>
      <c r="G59" s="20"/>
      <c r="H59" s="20"/>
      <c r="I59" s="20"/>
      <c r="J59" s="18"/>
      <c r="K59" s="18"/>
      <c r="L59" s="18"/>
      <c r="M59" s="18"/>
      <c r="N59" s="18"/>
      <c r="O59" s="18"/>
      <c r="P59" s="25">
        <v>6319</v>
      </c>
      <c r="Q59" s="26"/>
      <c r="R59" s="38"/>
      <c r="S59" s="38"/>
      <c r="T59" s="38"/>
      <c r="U59" s="38"/>
      <c r="V59" s="38"/>
      <c r="W59" s="209"/>
      <c r="X59" s="209"/>
      <c r="Y59" s="38"/>
      <c r="Z59" s="21"/>
      <c r="AA59" s="39"/>
      <c r="AD59" s="9">
        <f>IF(COUNTIF(AD60:AD68,"-")=COUNTA(AD60:AD68),"-",SUM(AD60:AD63,AD66:AD68))</f>
        <v>6319382048</v>
      </c>
    </row>
    <row r="60" spans="1:30" ht="14.65" customHeight="1" x14ac:dyDescent="0.15">
      <c r="A60" s="7" t="s">
        <v>85</v>
      </c>
      <c r="D60" s="24"/>
      <c r="E60" s="18"/>
      <c r="F60" s="19" t="s">
        <v>86</v>
      </c>
      <c r="G60" s="20"/>
      <c r="H60" s="20"/>
      <c r="I60" s="20"/>
      <c r="J60" s="18"/>
      <c r="K60" s="18"/>
      <c r="L60" s="18"/>
      <c r="M60" s="18"/>
      <c r="N60" s="18"/>
      <c r="O60" s="18"/>
      <c r="P60" s="25">
        <v>2642</v>
      </c>
      <c r="Q60" s="26"/>
      <c r="R60" s="38"/>
      <c r="S60" s="38"/>
      <c r="T60" s="38"/>
      <c r="U60" s="38"/>
      <c r="V60" s="38"/>
      <c r="W60" s="209"/>
      <c r="X60" s="209"/>
      <c r="Y60" s="38"/>
      <c r="Z60" s="21"/>
      <c r="AA60" s="39"/>
      <c r="AD60" s="9">
        <v>2641672911</v>
      </c>
    </row>
    <row r="61" spans="1:30" ht="14.65" customHeight="1" x14ac:dyDescent="0.15">
      <c r="A61" s="7" t="s">
        <v>87</v>
      </c>
      <c r="D61" s="24"/>
      <c r="E61" s="18"/>
      <c r="F61" s="19" t="s">
        <v>88</v>
      </c>
      <c r="G61" s="19"/>
      <c r="H61" s="28"/>
      <c r="I61" s="19"/>
      <c r="J61" s="19"/>
      <c r="K61" s="18"/>
      <c r="L61" s="18"/>
      <c r="M61" s="18"/>
      <c r="N61" s="18"/>
      <c r="O61" s="18"/>
      <c r="P61" s="25">
        <v>769</v>
      </c>
      <c r="Q61" s="26"/>
      <c r="R61" s="38"/>
      <c r="S61" s="38"/>
      <c r="T61" s="38"/>
      <c r="U61" s="38"/>
      <c r="V61" s="38"/>
      <c r="W61" s="209"/>
      <c r="X61" s="209"/>
      <c r="Y61" s="38"/>
      <c r="Z61" s="21"/>
      <c r="AA61" s="39"/>
      <c r="AD61" s="9">
        <v>768740209</v>
      </c>
    </row>
    <row r="62" spans="1:30" ht="14.65" customHeight="1" x14ac:dyDescent="0.15">
      <c r="A62" s="7">
        <v>1500000</v>
      </c>
      <c r="D62" s="24"/>
      <c r="E62" s="18"/>
      <c r="F62" s="19" t="s">
        <v>89</v>
      </c>
      <c r="G62" s="19"/>
      <c r="H62" s="19"/>
      <c r="I62" s="19"/>
      <c r="J62" s="19"/>
      <c r="K62" s="18"/>
      <c r="L62" s="18"/>
      <c r="M62" s="18"/>
      <c r="N62" s="18"/>
      <c r="O62" s="18"/>
      <c r="P62" s="25">
        <v>0</v>
      </c>
      <c r="Q62" s="26"/>
      <c r="R62" s="38"/>
      <c r="S62" s="38"/>
      <c r="T62" s="38"/>
      <c r="U62" s="38"/>
      <c r="V62" s="38"/>
      <c r="W62" s="209"/>
      <c r="X62" s="209"/>
      <c r="Y62" s="38"/>
      <c r="Z62" s="21"/>
      <c r="AA62" s="39"/>
      <c r="AD62" s="9">
        <v>369000</v>
      </c>
    </row>
    <row r="63" spans="1:30" ht="14.65" customHeight="1" x14ac:dyDescent="0.15">
      <c r="A63" s="7" t="s">
        <v>90</v>
      </c>
      <c r="D63" s="24"/>
      <c r="E63" s="19"/>
      <c r="F63" s="19" t="s">
        <v>75</v>
      </c>
      <c r="G63" s="19"/>
      <c r="H63" s="28"/>
      <c r="I63" s="19"/>
      <c r="J63" s="19"/>
      <c r="K63" s="18"/>
      <c r="L63" s="18"/>
      <c r="M63" s="18"/>
      <c r="N63" s="18"/>
      <c r="O63" s="18"/>
      <c r="P63" s="25">
        <v>3028</v>
      </c>
      <c r="Q63" s="26"/>
      <c r="R63" s="38"/>
      <c r="S63" s="38"/>
      <c r="T63" s="38"/>
      <c r="U63" s="38"/>
      <c r="V63" s="38"/>
      <c r="W63" s="209"/>
      <c r="X63" s="209"/>
      <c r="Y63" s="38"/>
      <c r="Z63" s="21"/>
      <c r="AA63" s="39"/>
      <c r="AD63" s="9">
        <f>IF(COUNTIF(AD64:AD65,"-")=COUNTA(AD64:AD65),"-",SUM(AD64:AD65))</f>
        <v>3027646990</v>
      </c>
    </row>
    <row r="64" spans="1:30" ht="14.65" customHeight="1" x14ac:dyDescent="0.15">
      <c r="A64" s="7" t="s">
        <v>91</v>
      </c>
      <c r="D64" s="24"/>
      <c r="E64" s="19"/>
      <c r="F64" s="19"/>
      <c r="G64" s="19" t="s">
        <v>92</v>
      </c>
      <c r="H64" s="19"/>
      <c r="I64" s="19"/>
      <c r="J64" s="19"/>
      <c r="K64" s="18"/>
      <c r="L64" s="18"/>
      <c r="M64" s="18"/>
      <c r="N64" s="18"/>
      <c r="O64" s="18"/>
      <c r="P64" s="25">
        <v>3028</v>
      </c>
      <c r="Q64" s="26"/>
      <c r="R64" s="38"/>
      <c r="S64" s="38"/>
      <c r="T64" s="38"/>
      <c r="U64" s="38"/>
      <c r="V64" s="38"/>
      <c r="W64" s="209"/>
      <c r="X64" s="209"/>
      <c r="Y64" s="38"/>
      <c r="Z64" s="21"/>
      <c r="AA64" s="39"/>
      <c r="AD64" s="9">
        <v>3027646990</v>
      </c>
    </row>
    <row r="65" spans="1:31" ht="14.65" customHeight="1" x14ac:dyDescent="0.15">
      <c r="A65" s="7" t="s">
        <v>93</v>
      </c>
      <c r="D65" s="24"/>
      <c r="E65" s="19"/>
      <c r="F65" s="19"/>
      <c r="G65" s="19" t="s">
        <v>78</v>
      </c>
      <c r="H65" s="19"/>
      <c r="I65" s="19"/>
      <c r="J65" s="19"/>
      <c r="K65" s="18"/>
      <c r="L65" s="18"/>
      <c r="M65" s="18"/>
      <c r="N65" s="18"/>
      <c r="O65" s="18"/>
      <c r="P65" s="25" t="s">
        <v>336</v>
      </c>
      <c r="Q65" s="26"/>
      <c r="R65" s="38"/>
      <c r="S65" s="38"/>
      <c r="T65" s="38"/>
      <c r="U65" s="38"/>
      <c r="V65" s="38"/>
      <c r="W65" s="209"/>
      <c r="X65" s="209"/>
      <c r="Y65" s="38"/>
      <c r="Z65" s="21"/>
      <c r="AA65" s="39"/>
      <c r="AD65" s="9" t="s">
        <v>11</v>
      </c>
    </row>
    <row r="66" spans="1:31" ht="14.65" customHeight="1" x14ac:dyDescent="0.15">
      <c r="A66" s="7" t="s">
        <v>94</v>
      </c>
      <c r="D66" s="24"/>
      <c r="E66" s="19"/>
      <c r="F66" s="19" t="s">
        <v>95</v>
      </c>
      <c r="G66" s="19"/>
      <c r="H66" s="19"/>
      <c r="I66" s="19"/>
      <c r="J66" s="19"/>
      <c r="K66" s="18"/>
      <c r="L66" s="18"/>
      <c r="M66" s="18"/>
      <c r="N66" s="18"/>
      <c r="O66" s="18"/>
      <c r="P66" s="25" t="s">
        <v>336</v>
      </c>
      <c r="Q66" s="26"/>
      <c r="R66" s="38"/>
      <c r="S66" s="38"/>
      <c r="T66" s="38"/>
      <c r="U66" s="38"/>
      <c r="V66" s="38"/>
      <c r="W66" s="209"/>
      <c r="X66" s="209"/>
      <c r="Y66" s="38"/>
      <c r="Z66" s="21"/>
      <c r="AA66" s="39"/>
      <c r="AD66" s="9" t="s">
        <v>11</v>
      </c>
    </row>
    <row r="67" spans="1:31" ht="14.65" customHeight="1" x14ac:dyDescent="0.15">
      <c r="A67" s="7" t="s">
        <v>96</v>
      </c>
      <c r="D67" s="24"/>
      <c r="E67" s="19"/>
      <c r="F67" s="19" t="s">
        <v>35</v>
      </c>
      <c r="G67" s="19"/>
      <c r="H67" s="28"/>
      <c r="I67" s="19"/>
      <c r="J67" s="19"/>
      <c r="K67" s="18"/>
      <c r="L67" s="18"/>
      <c r="M67" s="18"/>
      <c r="N67" s="18"/>
      <c r="O67" s="18"/>
      <c r="P67" s="25" t="s">
        <v>338</v>
      </c>
      <c r="Q67" s="26"/>
      <c r="R67" s="38"/>
      <c r="S67" s="38"/>
      <c r="T67" s="38"/>
      <c r="U67" s="38"/>
      <c r="V67" s="38"/>
      <c r="W67" s="209"/>
      <c r="X67" s="209"/>
      <c r="Y67" s="38"/>
      <c r="Z67" s="21"/>
      <c r="AA67" s="39"/>
      <c r="AD67" s="9" t="s">
        <v>11</v>
      </c>
    </row>
    <row r="68" spans="1:31" ht="14.65" customHeight="1" x14ac:dyDescent="0.15">
      <c r="A68" s="7" t="s">
        <v>97</v>
      </c>
      <c r="D68" s="24"/>
      <c r="E68" s="19"/>
      <c r="F68" s="38" t="s">
        <v>82</v>
      </c>
      <c r="G68" s="19"/>
      <c r="H68" s="19"/>
      <c r="I68" s="19"/>
      <c r="J68" s="19"/>
      <c r="K68" s="18"/>
      <c r="L68" s="18"/>
      <c r="M68" s="18"/>
      <c r="N68" s="18"/>
      <c r="O68" s="18"/>
      <c r="P68" s="25">
        <v>-119</v>
      </c>
      <c r="Q68" s="26"/>
      <c r="R68" s="38"/>
      <c r="S68" s="38"/>
      <c r="T68" s="38"/>
      <c r="U68" s="38"/>
      <c r="V68" s="38"/>
      <c r="W68" s="209"/>
      <c r="X68" s="209"/>
      <c r="Y68" s="38"/>
      <c r="Z68" s="21"/>
      <c r="AA68" s="39"/>
      <c r="AD68" s="9">
        <v>-119047062</v>
      </c>
    </row>
    <row r="69" spans="1:31" ht="14.65" customHeight="1" thickBot="1" x14ac:dyDescent="0.2">
      <c r="A69" s="7">
        <v>1565000</v>
      </c>
      <c r="B69" s="7" t="s">
        <v>128</v>
      </c>
      <c r="D69" s="24"/>
      <c r="E69" s="19" t="s">
        <v>98</v>
      </c>
      <c r="F69" s="19"/>
      <c r="G69" s="19"/>
      <c r="H69" s="19"/>
      <c r="I69" s="19"/>
      <c r="J69" s="19"/>
      <c r="K69" s="18"/>
      <c r="L69" s="18"/>
      <c r="M69" s="18"/>
      <c r="N69" s="18"/>
      <c r="O69" s="18"/>
      <c r="P69" s="25" t="s">
        <v>337</v>
      </c>
      <c r="Q69" s="26"/>
      <c r="R69" s="225" t="s">
        <v>129</v>
      </c>
      <c r="S69" s="226"/>
      <c r="T69" s="226"/>
      <c r="U69" s="226"/>
      <c r="V69" s="226"/>
      <c r="W69" s="227"/>
      <c r="X69" s="227"/>
      <c r="Y69" s="228"/>
      <c r="Z69" s="40">
        <v>262780</v>
      </c>
      <c r="AA69" s="41"/>
      <c r="AD69" s="9" t="s">
        <v>11</v>
      </c>
      <c r="AE69" s="9" t="e">
        <f>IF(AND(AE31="-",AE32="-",#REF!="-"),"-",SUM(AE31,AE32,#REF!))</f>
        <v>#REF!</v>
      </c>
    </row>
    <row r="70" spans="1:31" ht="14.65" customHeight="1" thickBot="1" x14ac:dyDescent="0.2">
      <c r="A70" s="7" t="s">
        <v>1</v>
      </c>
      <c r="B70" s="7" t="s">
        <v>99</v>
      </c>
      <c r="D70" s="229" t="s">
        <v>2</v>
      </c>
      <c r="E70" s="230"/>
      <c r="F70" s="230"/>
      <c r="G70" s="230"/>
      <c r="H70" s="230"/>
      <c r="I70" s="230"/>
      <c r="J70" s="230"/>
      <c r="K70" s="230"/>
      <c r="L70" s="230"/>
      <c r="M70" s="230"/>
      <c r="N70" s="230"/>
      <c r="O70" s="231"/>
      <c r="P70" s="42">
        <v>357375</v>
      </c>
      <c r="Q70" s="43"/>
      <c r="R70" s="214" t="s">
        <v>319</v>
      </c>
      <c r="S70" s="215"/>
      <c r="T70" s="215"/>
      <c r="U70" s="215"/>
      <c r="V70" s="215"/>
      <c r="W70" s="232"/>
      <c r="X70" s="232"/>
      <c r="Y70" s="233"/>
      <c r="Z70" s="42">
        <v>357375</v>
      </c>
      <c r="AA70" s="44"/>
      <c r="AD70" s="9">
        <f>IF(AND(AD14="-",AD59="-",AD69="-"),"-",SUM(AD14,AD59,AD69))</f>
        <v>357375444928</v>
      </c>
      <c r="AE70" s="9" t="e">
        <f>IF(AND(AE29="-",AE69="-"),"-",SUM(AE29,AE69))</f>
        <v>#REF!</v>
      </c>
    </row>
    <row r="71" spans="1:31" ht="14.65" customHeight="1" x14ac:dyDescent="0.15"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Z71" s="18"/>
      <c r="AA71" s="18"/>
    </row>
    <row r="72" spans="1:31" ht="14.65" customHeight="1" x14ac:dyDescent="0.15">
      <c r="D72" s="46"/>
      <c r="E72" s="47" t="s">
        <v>320</v>
      </c>
      <c r="F72" s="4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Z72" s="45"/>
      <c r="AA72" s="45"/>
    </row>
    <row r="73" spans="1:31" ht="14.65" customHeight="1" x14ac:dyDescent="0.15"/>
    <row r="74" spans="1:31" ht="14.65" customHeight="1" x14ac:dyDescent="0.15"/>
    <row r="75" spans="1:31" ht="14.65" customHeight="1" x14ac:dyDescent="0.15"/>
    <row r="76" spans="1:31" ht="14.65" customHeight="1" x14ac:dyDescent="0.15"/>
    <row r="77" spans="1:31" ht="16.5" customHeight="1" x14ac:dyDescent="0.15"/>
    <row r="78" spans="1:31" ht="14.65" customHeight="1" x14ac:dyDescent="0.15"/>
    <row r="79" spans="1:31" ht="9.75" customHeight="1" x14ac:dyDescent="0.15"/>
    <row r="80" spans="1:31" ht="14.65" customHeight="1" x14ac:dyDescent="0.15"/>
  </sheetData>
  <mergeCells count="11">
    <mergeCell ref="R29:Y29"/>
    <mergeCell ref="R34:Y34"/>
    <mergeCell ref="R69:Y69"/>
    <mergeCell ref="D70:O70"/>
    <mergeCell ref="R70:Y70"/>
    <mergeCell ref="D9:AA9"/>
    <mergeCell ref="D10:AA10"/>
    <mergeCell ref="D12:O12"/>
    <mergeCell ref="P12:Q12"/>
    <mergeCell ref="R12:Y12"/>
    <mergeCell ref="Z12:AA12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W65"/>
  <sheetViews>
    <sheetView showGridLines="0" topLeftCell="B1" zoomScale="85" zoomScaleNormal="85" zoomScaleSheetLayoutView="85" workbookViewId="0">
      <selection activeCell="C1" sqref="C1"/>
    </sheetView>
  </sheetViews>
  <sheetFormatPr defaultRowHeight="13.5" x14ac:dyDescent="0.15"/>
  <cols>
    <col min="1" max="1" width="0" style="126" hidden="1" customWidth="1"/>
    <col min="2" max="2" width="0.75" style="127" customWidth="1"/>
    <col min="3" max="3" width="1.375" style="127" customWidth="1"/>
    <col min="4" max="4" width="1.5" style="127" customWidth="1"/>
    <col min="5" max="6" width="1.625" style="127" customWidth="1"/>
    <col min="7" max="7" width="1.5" style="127" customWidth="1"/>
    <col min="8" max="8" width="1.625" style="127" customWidth="1"/>
    <col min="9" max="15" width="2.125" style="127" customWidth="1"/>
    <col min="16" max="16" width="6.625" style="127" customWidth="1"/>
    <col min="17" max="17" width="24.125" style="127" bestFit="1" customWidth="1"/>
    <col min="18" max="18" width="3.375" style="127" customWidth="1"/>
    <col min="19" max="19" width="24.125" style="127" bestFit="1" customWidth="1"/>
    <col min="20" max="20" width="3.75" style="127" bestFit="1" customWidth="1"/>
    <col min="21" max="21" width="24.125" style="127" bestFit="1" customWidth="1"/>
    <col min="22" max="22" width="3.375" style="127" customWidth="1"/>
    <col min="23" max="23" width="0.75" style="127" customWidth="1"/>
    <col min="24" max="16384" width="9" style="127"/>
  </cols>
  <sheetData>
    <row r="1" spans="1:23" x14ac:dyDescent="0.15">
      <c r="C1" s="127" t="s">
        <v>327</v>
      </c>
    </row>
    <row r="2" spans="1:23" x14ac:dyDescent="0.15">
      <c r="C2" s="127" t="s">
        <v>328</v>
      </c>
    </row>
    <row r="3" spans="1:23" x14ac:dyDescent="0.15">
      <c r="C3" s="127" t="s">
        <v>329</v>
      </c>
    </row>
    <row r="4" spans="1:23" x14ac:dyDescent="0.15">
      <c r="C4" s="127" t="s">
        <v>330</v>
      </c>
    </row>
    <row r="5" spans="1:23" x14ac:dyDescent="0.15">
      <c r="C5" s="127" t="s">
        <v>331</v>
      </c>
    </row>
    <row r="6" spans="1:23" x14ac:dyDescent="0.15">
      <c r="C6" s="127" t="s">
        <v>332</v>
      </c>
    </row>
    <row r="7" spans="1:23" x14ac:dyDescent="0.15">
      <c r="C7" s="127" t="s">
        <v>333</v>
      </c>
    </row>
    <row r="8" spans="1:23" s="124" customFormat="1" x14ac:dyDescent="0.15">
      <c r="A8" s="122"/>
      <c r="B8" s="123"/>
      <c r="D8" s="125"/>
      <c r="E8" s="125"/>
      <c r="F8" s="125"/>
      <c r="G8" s="125"/>
      <c r="H8" s="125"/>
      <c r="I8" s="125"/>
    </row>
    <row r="9" spans="1:23" ht="24" x14ac:dyDescent="0.15">
      <c r="C9" s="236" t="s">
        <v>349</v>
      </c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128"/>
    </row>
    <row r="10" spans="1:23" ht="14.25" x14ac:dyDescent="0.15">
      <c r="C10" s="237" t="s">
        <v>339</v>
      </c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7"/>
      <c r="W10" s="128"/>
    </row>
    <row r="11" spans="1:23" ht="14.25" x14ac:dyDescent="0.15">
      <c r="C11" s="237" t="s">
        <v>350</v>
      </c>
      <c r="D11" s="237"/>
      <c r="E11" s="237"/>
      <c r="F11" s="237"/>
      <c r="G11" s="237"/>
      <c r="H11" s="237"/>
      <c r="I11" s="237"/>
      <c r="J11" s="237"/>
      <c r="K11" s="237"/>
      <c r="L11" s="237"/>
      <c r="M11" s="237"/>
      <c r="N11" s="237"/>
      <c r="O11" s="237"/>
      <c r="P11" s="237"/>
      <c r="Q11" s="237"/>
      <c r="R11" s="237"/>
      <c r="S11" s="237"/>
      <c r="T11" s="237"/>
      <c r="U11" s="237"/>
      <c r="V11" s="237"/>
      <c r="W11" s="128"/>
    </row>
    <row r="12" spans="1:23" ht="15.75" customHeight="1" thickBot="1" x14ac:dyDescent="0.2"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30"/>
      <c r="Q12" s="129"/>
      <c r="R12" s="130"/>
      <c r="S12" s="129"/>
      <c r="T12" s="129"/>
      <c r="U12" s="129"/>
      <c r="V12" s="211" t="s">
        <v>335</v>
      </c>
      <c r="W12" s="128"/>
    </row>
    <row r="13" spans="1:23" ht="14.25" thickBot="1" x14ac:dyDescent="0.2">
      <c r="A13" s="126" t="s">
        <v>313</v>
      </c>
      <c r="C13" s="238" t="s">
        <v>0</v>
      </c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40"/>
      <c r="Q13" s="241" t="s">
        <v>315</v>
      </c>
      <c r="R13" s="242"/>
      <c r="S13" s="131"/>
      <c r="T13" s="131"/>
      <c r="U13" s="131"/>
      <c r="V13" s="131"/>
    </row>
    <row r="14" spans="1:23" x14ac:dyDescent="0.15">
      <c r="A14" s="126" t="s">
        <v>136</v>
      </c>
      <c r="C14" s="133"/>
      <c r="D14" s="134"/>
      <c r="E14" s="135" t="s">
        <v>137</v>
      </c>
      <c r="F14" s="135"/>
      <c r="G14" s="135"/>
      <c r="H14" s="135"/>
      <c r="I14" s="134"/>
      <c r="J14" s="135"/>
      <c r="K14" s="135"/>
      <c r="L14" s="135"/>
      <c r="M14" s="135"/>
      <c r="N14" s="134"/>
      <c r="O14" s="134"/>
      <c r="P14" s="134"/>
      <c r="Q14" s="136">
        <v>98539</v>
      </c>
      <c r="R14" s="137" t="s">
        <v>334</v>
      </c>
      <c r="S14" s="132"/>
      <c r="T14" s="132"/>
      <c r="U14" s="132"/>
      <c r="V14" s="132"/>
    </row>
    <row r="15" spans="1:23" x14ac:dyDescent="0.15">
      <c r="A15" s="126" t="s">
        <v>138</v>
      </c>
      <c r="C15" s="138"/>
      <c r="D15" s="139"/>
      <c r="E15" s="139"/>
      <c r="F15" s="19" t="s">
        <v>139</v>
      </c>
      <c r="G15" s="19"/>
      <c r="H15" s="19"/>
      <c r="I15" s="19"/>
      <c r="J15" s="19"/>
      <c r="K15" s="19"/>
      <c r="L15" s="19"/>
      <c r="M15" s="19"/>
      <c r="N15" s="139"/>
      <c r="O15" s="139"/>
      <c r="P15" s="139"/>
      <c r="Q15" s="140">
        <v>30057</v>
      </c>
      <c r="R15" s="141"/>
      <c r="S15" s="132"/>
      <c r="T15" s="132"/>
      <c r="U15" s="132"/>
      <c r="V15" s="132"/>
    </row>
    <row r="16" spans="1:23" x14ac:dyDescent="0.15">
      <c r="A16" s="126" t="s">
        <v>140</v>
      </c>
      <c r="C16" s="138"/>
      <c r="D16" s="139"/>
      <c r="E16" s="139"/>
      <c r="F16" s="19"/>
      <c r="G16" s="19" t="s">
        <v>141</v>
      </c>
      <c r="H16" s="19"/>
      <c r="I16" s="19"/>
      <c r="J16" s="19"/>
      <c r="K16" s="19"/>
      <c r="L16" s="19"/>
      <c r="M16" s="19"/>
      <c r="N16" s="139"/>
      <c r="O16" s="139"/>
      <c r="P16" s="139"/>
      <c r="Q16" s="140">
        <v>10929</v>
      </c>
      <c r="R16" s="141"/>
      <c r="S16" s="132"/>
      <c r="T16" s="132" t="s">
        <v>77</v>
      </c>
      <c r="U16" s="132"/>
      <c r="V16" s="132"/>
    </row>
    <row r="17" spans="1:22" x14ac:dyDescent="0.15">
      <c r="A17" s="126" t="s">
        <v>142</v>
      </c>
      <c r="C17" s="138"/>
      <c r="D17" s="139"/>
      <c r="E17" s="139"/>
      <c r="F17" s="19"/>
      <c r="G17" s="19"/>
      <c r="H17" s="19" t="s">
        <v>143</v>
      </c>
      <c r="I17" s="19"/>
      <c r="J17" s="19"/>
      <c r="K17" s="19"/>
      <c r="L17" s="19"/>
      <c r="M17" s="19"/>
      <c r="N17" s="139"/>
      <c r="O17" s="139"/>
      <c r="P17" s="139"/>
      <c r="Q17" s="140">
        <v>7813</v>
      </c>
      <c r="R17" s="141" t="s">
        <v>334</v>
      </c>
      <c r="S17" s="132"/>
      <c r="T17" s="132"/>
      <c r="U17" s="132"/>
      <c r="V17" s="132"/>
    </row>
    <row r="18" spans="1:22" x14ac:dyDescent="0.15">
      <c r="A18" s="126" t="s">
        <v>144</v>
      </c>
      <c r="C18" s="138"/>
      <c r="D18" s="139"/>
      <c r="E18" s="139"/>
      <c r="F18" s="19"/>
      <c r="G18" s="19"/>
      <c r="H18" s="19" t="s">
        <v>145</v>
      </c>
      <c r="I18" s="19"/>
      <c r="J18" s="19"/>
      <c r="K18" s="19"/>
      <c r="L18" s="19"/>
      <c r="M18" s="19"/>
      <c r="N18" s="139"/>
      <c r="O18" s="139"/>
      <c r="P18" s="139"/>
      <c r="Q18" s="140">
        <v>813</v>
      </c>
      <c r="R18" s="141" t="s">
        <v>334</v>
      </c>
      <c r="S18" s="132"/>
      <c r="T18" s="132"/>
      <c r="U18" s="132"/>
      <c r="V18" s="132"/>
    </row>
    <row r="19" spans="1:22" x14ac:dyDescent="0.15">
      <c r="A19" s="126" t="s">
        <v>146</v>
      </c>
      <c r="C19" s="138"/>
      <c r="D19" s="139"/>
      <c r="E19" s="139"/>
      <c r="F19" s="19"/>
      <c r="G19" s="19"/>
      <c r="H19" s="19" t="s">
        <v>147</v>
      </c>
      <c r="I19" s="19"/>
      <c r="J19" s="19"/>
      <c r="K19" s="19"/>
      <c r="L19" s="19"/>
      <c r="M19" s="19"/>
      <c r="N19" s="139"/>
      <c r="O19" s="139"/>
      <c r="P19" s="139"/>
      <c r="Q19" s="140">
        <v>872</v>
      </c>
      <c r="R19" s="141" t="s">
        <v>334</v>
      </c>
      <c r="S19" s="132"/>
      <c r="T19" s="132"/>
      <c r="U19" s="132"/>
      <c r="V19" s="132"/>
    </row>
    <row r="20" spans="1:22" x14ac:dyDescent="0.15">
      <c r="A20" s="126" t="s">
        <v>148</v>
      </c>
      <c r="C20" s="138"/>
      <c r="D20" s="139"/>
      <c r="E20" s="139"/>
      <c r="F20" s="19"/>
      <c r="G20" s="19"/>
      <c r="H20" s="19" t="s">
        <v>35</v>
      </c>
      <c r="I20" s="19"/>
      <c r="J20" s="19"/>
      <c r="K20" s="19"/>
      <c r="L20" s="19"/>
      <c r="M20" s="19"/>
      <c r="N20" s="139"/>
      <c r="O20" s="139"/>
      <c r="P20" s="139"/>
      <c r="Q20" s="140">
        <v>1430</v>
      </c>
      <c r="R20" s="141" t="s">
        <v>334</v>
      </c>
      <c r="S20" s="132"/>
      <c r="T20" s="132"/>
      <c r="U20" s="132"/>
      <c r="V20" s="132"/>
    </row>
    <row r="21" spans="1:22" x14ac:dyDescent="0.15">
      <c r="A21" s="126" t="s">
        <v>149</v>
      </c>
      <c r="C21" s="138"/>
      <c r="D21" s="139"/>
      <c r="E21" s="139"/>
      <c r="F21" s="19"/>
      <c r="G21" s="19" t="s">
        <v>150</v>
      </c>
      <c r="H21" s="19"/>
      <c r="I21" s="19"/>
      <c r="J21" s="19"/>
      <c r="K21" s="19"/>
      <c r="L21" s="19"/>
      <c r="M21" s="19"/>
      <c r="N21" s="139"/>
      <c r="O21" s="139"/>
      <c r="P21" s="139"/>
      <c r="Q21" s="140">
        <v>17859</v>
      </c>
      <c r="R21" s="141" t="s">
        <v>334</v>
      </c>
      <c r="S21" s="132"/>
      <c r="T21" s="132"/>
      <c r="U21" s="132"/>
      <c r="V21" s="132"/>
    </row>
    <row r="22" spans="1:22" x14ac:dyDescent="0.15">
      <c r="A22" s="126" t="s">
        <v>151</v>
      </c>
      <c r="C22" s="138"/>
      <c r="D22" s="139"/>
      <c r="E22" s="139"/>
      <c r="F22" s="19"/>
      <c r="G22" s="19"/>
      <c r="H22" s="19" t="s">
        <v>152</v>
      </c>
      <c r="I22" s="19"/>
      <c r="J22" s="19"/>
      <c r="K22" s="19"/>
      <c r="L22" s="19"/>
      <c r="M22" s="19"/>
      <c r="N22" s="139"/>
      <c r="O22" s="139"/>
      <c r="P22" s="139"/>
      <c r="Q22" s="140">
        <v>13211</v>
      </c>
      <c r="R22" s="141" t="s">
        <v>334</v>
      </c>
      <c r="S22" s="132"/>
      <c r="T22" s="132"/>
      <c r="U22" s="132"/>
      <c r="V22" s="132"/>
    </row>
    <row r="23" spans="1:22" x14ac:dyDescent="0.15">
      <c r="A23" s="126" t="s">
        <v>153</v>
      </c>
      <c r="C23" s="138"/>
      <c r="D23" s="139"/>
      <c r="E23" s="139"/>
      <c r="F23" s="19"/>
      <c r="G23" s="19"/>
      <c r="H23" s="19" t="s">
        <v>154</v>
      </c>
      <c r="I23" s="19"/>
      <c r="J23" s="19"/>
      <c r="K23" s="19"/>
      <c r="L23" s="19"/>
      <c r="M23" s="19"/>
      <c r="N23" s="139"/>
      <c r="O23" s="139"/>
      <c r="P23" s="139"/>
      <c r="Q23" s="140">
        <v>247</v>
      </c>
      <c r="R23" s="141" t="s">
        <v>334</v>
      </c>
      <c r="S23" s="132"/>
      <c r="T23" s="132"/>
      <c r="U23" s="132"/>
      <c r="V23" s="132"/>
    </row>
    <row r="24" spans="1:22" x14ac:dyDescent="0.15">
      <c r="A24" s="126" t="s">
        <v>155</v>
      </c>
      <c r="C24" s="138"/>
      <c r="D24" s="139"/>
      <c r="E24" s="139"/>
      <c r="F24" s="19"/>
      <c r="G24" s="19"/>
      <c r="H24" s="19" t="s">
        <v>156</v>
      </c>
      <c r="I24" s="19"/>
      <c r="J24" s="19"/>
      <c r="K24" s="19"/>
      <c r="L24" s="19"/>
      <c r="M24" s="19"/>
      <c r="N24" s="139"/>
      <c r="O24" s="139"/>
      <c r="P24" s="139"/>
      <c r="Q24" s="140">
        <v>4401</v>
      </c>
      <c r="R24" s="141" t="s">
        <v>334</v>
      </c>
      <c r="S24" s="132"/>
      <c r="T24" s="132"/>
      <c r="U24" s="132"/>
      <c r="V24" s="132"/>
    </row>
    <row r="25" spans="1:22" x14ac:dyDescent="0.15">
      <c r="A25" s="126" t="s">
        <v>157</v>
      </c>
      <c r="C25" s="138"/>
      <c r="D25" s="139"/>
      <c r="E25" s="139"/>
      <c r="F25" s="19"/>
      <c r="G25" s="19"/>
      <c r="H25" s="19" t="s">
        <v>35</v>
      </c>
      <c r="I25" s="19"/>
      <c r="J25" s="19"/>
      <c r="K25" s="19"/>
      <c r="L25" s="19"/>
      <c r="M25" s="19"/>
      <c r="N25" s="139"/>
      <c r="O25" s="139"/>
      <c r="P25" s="139"/>
      <c r="Q25" s="140" t="s">
        <v>11</v>
      </c>
      <c r="R25" s="141" t="s">
        <v>334</v>
      </c>
      <c r="S25" s="132"/>
      <c r="T25" s="132"/>
      <c r="U25" s="132"/>
      <c r="V25" s="132"/>
    </row>
    <row r="26" spans="1:22" x14ac:dyDescent="0.15">
      <c r="A26" s="126" t="s">
        <v>158</v>
      </c>
      <c r="C26" s="138"/>
      <c r="D26" s="139"/>
      <c r="E26" s="139"/>
      <c r="F26" s="19"/>
      <c r="G26" s="19" t="s">
        <v>159</v>
      </c>
      <c r="H26" s="19"/>
      <c r="I26" s="19"/>
      <c r="J26" s="19"/>
      <c r="K26" s="19"/>
      <c r="L26" s="19"/>
      <c r="M26" s="19"/>
      <c r="N26" s="139"/>
      <c r="O26" s="139"/>
      <c r="P26" s="139"/>
      <c r="Q26" s="140">
        <v>1269</v>
      </c>
      <c r="R26" s="141" t="s">
        <v>334</v>
      </c>
      <c r="S26" s="132"/>
      <c r="T26" s="132"/>
      <c r="U26" s="132"/>
      <c r="V26" s="132"/>
    </row>
    <row r="27" spans="1:22" x14ac:dyDescent="0.15">
      <c r="A27" s="126" t="s">
        <v>160</v>
      </c>
      <c r="C27" s="138"/>
      <c r="D27" s="139"/>
      <c r="E27" s="139"/>
      <c r="F27" s="19"/>
      <c r="G27" s="19"/>
      <c r="H27" s="139" t="s">
        <v>161</v>
      </c>
      <c r="I27" s="139"/>
      <c r="J27" s="19"/>
      <c r="K27" s="139"/>
      <c r="L27" s="19"/>
      <c r="M27" s="19"/>
      <c r="N27" s="139"/>
      <c r="O27" s="139"/>
      <c r="P27" s="139"/>
      <c r="Q27" s="140">
        <v>394</v>
      </c>
      <c r="R27" s="141" t="s">
        <v>334</v>
      </c>
      <c r="S27" s="132"/>
      <c r="T27" s="132"/>
      <c r="U27" s="132"/>
      <c r="V27" s="132"/>
    </row>
    <row r="28" spans="1:22" x14ac:dyDescent="0.15">
      <c r="A28" s="126" t="s">
        <v>162</v>
      </c>
      <c r="C28" s="138"/>
      <c r="D28" s="139"/>
      <c r="E28" s="139"/>
      <c r="F28" s="19"/>
      <c r="G28" s="19"/>
      <c r="H28" s="19" t="s">
        <v>163</v>
      </c>
      <c r="I28" s="19"/>
      <c r="J28" s="19"/>
      <c r="K28" s="19"/>
      <c r="L28" s="19"/>
      <c r="M28" s="19"/>
      <c r="N28" s="139"/>
      <c r="O28" s="139"/>
      <c r="P28" s="139"/>
      <c r="Q28" s="140">
        <v>132</v>
      </c>
      <c r="R28" s="141" t="s">
        <v>334</v>
      </c>
      <c r="S28" s="132"/>
      <c r="T28" s="132"/>
      <c r="U28" s="132"/>
      <c r="V28" s="132"/>
    </row>
    <row r="29" spans="1:22" x14ac:dyDescent="0.15">
      <c r="A29" s="126" t="s">
        <v>164</v>
      </c>
      <c r="C29" s="138"/>
      <c r="D29" s="139"/>
      <c r="E29" s="139"/>
      <c r="F29" s="19"/>
      <c r="G29" s="19"/>
      <c r="H29" s="19" t="s">
        <v>35</v>
      </c>
      <c r="I29" s="19"/>
      <c r="J29" s="19"/>
      <c r="K29" s="19"/>
      <c r="L29" s="19"/>
      <c r="M29" s="19"/>
      <c r="N29" s="139"/>
      <c r="O29" s="139"/>
      <c r="P29" s="139"/>
      <c r="Q29" s="140">
        <v>743</v>
      </c>
      <c r="R29" s="141" t="s">
        <v>334</v>
      </c>
      <c r="S29" s="132"/>
      <c r="T29" s="132"/>
      <c r="U29" s="132"/>
      <c r="V29" s="132"/>
    </row>
    <row r="30" spans="1:22" x14ac:dyDescent="0.15">
      <c r="A30" s="126" t="s">
        <v>165</v>
      </c>
      <c r="C30" s="138"/>
      <c r="D30" s="139"/>
      <c r="E30" s="139"/>
      <c r="F30" s="139" t="s">
        <v>166</v>
      </c>
      <c r="G30" s="139"/>
      <c r="H30" s="19"/>
      <c r="I30" s="139"/>
      <c r="J30" s="19"/>
      <c r="K30" s="19"/>
      <c r="L30" s="19"/>
      <c r="M30" s="19"/>
      <c r="N30" s="139"/>
      <c r="O30" s="139"/>
      <c r="P30" s="139"/>
      <c r="Q30" s="140">
        <v>68483</v>
      </c>
      <c r="R30" s="141" t="s">
        <v>334</v>
      </c>
      <c r="S30" s="132"/>
      <c r="T30" s="132"/>
      <c r="U30" s="132"/>
      <c r="V30" s="132"/>
    </row>
    <row r="31" spans="1:22" x14ac:dyDescent="0.15">
      <c r="A31" s="126" t="s">
        <v>167</v>
      </c>
      <c r="C31" s="138"/>
      <c r="D31" s="139"/>
      <c r="E31" s="139"/>
      <c r="F31" s="19"/>
      <c r="G31" s="19" t="s">
        <v>168</v>
      </c>
      <c r="H31" s="19"/>
      <c r="I31" s="139"/>
      <c r="J31" s="19"/>
      <c r="K31" s="19"/>
      <c r="L31" s="19"/>
      <c r="M31" s="19"/>
      <c r="N31" s="139"/>
      <c r="O31" s="139"/>
      <c r="P31" s="139"/>
      <c r="Q31" s="140">
        <v>19345</v>
      </c>
      <c r="R31" s="141" t="s">
        <v>334</v>
      </c>
      <c r="S31" s="132"/>
      <c r="T31" s="132"/>
      <c r="U31" s="132"/>
      <c r="V31" s="132"/>
    </row>
    <row r="32" spans="1:22" x14ac:dyDescent="0.15">
      <c r="A32" s="126" t="s">
        <v>169</v>
      </c>
      <c r="C32" s="138"/>
      <c r="D32" s="139"/>
      <c r="E32" s="139"/>
      <c r="F32" s="19"/>
      <c r="G32" s="19" t="s">
        <v>170</v>
      </c>
      <c r="H32" s="19"/>
      <c r="I32" s="139"/>
      <c r="J32" s="19"/>
      <c r="K32" s="19"/>
      <c r="L32" s="19"/>
      <c r="M32" s="19"/>
      <c r="N32" s="139"/>
      <c r="O32" s="139"/>
      <c r="P32" s="139"/>
      <c r="Q32" s="140">
        <v>49119</v>
      </c>
      <c r="R32" s="141" t="s">
        <v>334</v>
      </c>
      <c r="S32" s="132"/>
      <c r="T32" s="132"/>
      <c r="U32" s="132"/>
      <c r="V32" s="132"/>
    </row>
    <row r="33" spans="1:22" x14ac:dyDescent="0.15">
      <c r="A33" s="126" t="s">
        <v>171</v>
      </c>
      <c r="C33" s="138"/>
      <c r="D33" s="139"/>
      <c r="E33" s="139"/>
      <c r="F33" s="19"/>
      <c r="G33" s="19" t="s">
        <v>172</v>
      </c>
      <c r="H33" s="19"/>
      <c r="I33" s="139"/>
      <c r="J33" s="19"/>
      <c r="K33" s="19"/>
      <c r="L33" s="19"/>
      <c r="M33" s="19"/>
      <c r="N33" s="139"/>
      <c r="O33" s="139"/>
      <c r="P33" s="139"/>
      <c r="Q33" s="140" t="s">
        <v>11</v>
      </c>
      <c r="R33" s="141" t="s">
        <v>334</v>
      </c>
      <c r="S33" s="132"/>
      <c r="T33" s="132"/>
      <c r="U33" s="132"/>
      <c r="V33" s="132"/>
    </row>
    <row r="34" spans="1:22" x14ac:dyDescent="0.15">
      <c r="A34" s="126" t="s">
        <v>173</v>
      </c>
      <c r="C34" s="138"/>
      <c r="D34" s="139"/>
      <c r="E34" s="139"/>
      <c r="F34" s="19"/>
      <c r="G34" s="19" t="s">
        <v>35</v>
      </c>
      <c r="H34" s="19"/>
      <c r="I34" s="19"/>
      <c r="J34" s="19"/>
      <c r="K34" s="19"/>
      <c r="L34" s="19"/>
      <c r="M34" s="19"/>
      <c r="N34" s="139"/>
      <c r="O34" s="139"/>
      <c r="P34" s="139"/>
      <c r="Q34" s="140">
        <v>19</v>
      </c>
      <c r="R34" s="141" t="s">
        <v>334</v>
      </c>
      <c r="S34" s="132"/>
      <c r="T34" s="132"/>
      <c r="U34" s="132"/>
      <c r="V34" s="132"/>
    </row>
    <row r="35" spans="1:22" x14ac:dyDescent="0.15">
      <c r="A35" s="126" t="s">
        <v>174</v>
      </c>
      <c r="C35" s="138"/>
      <c r="D35" s="139"/>
      <c r="E35" s="19" t="s">
        <v>175</v>
      </c>
      <c r="F35" s="19"/>
      <c r="G35" s="19"/>
      <c r="H35" s="19"/>
      <c r="I35" s="19"/>
      <c r="J35" s="19"/>
      <c r="K35" s="19"/>
      <c r="L35" s="139"/>
      <c r="M35" s="139"/>
      <c r="N35" s="139"/>
      <c r="O35" s="234"/>
      <c r="P35" s="235"/>
      <c r="Q35" s="140">
        <v>3818</v>
      </c>
      <c r="R35" s="141"/>
      <c r="S35" s="132"/>
      <c r="T35" s="132"/>
      <c r="U35" s="132"/>
      <c r="V35" s="132"/>
    </row>
    <row r="36" spans="1:22" x14ac:dyDescent="0.15">
      <c r="A36" s="126" t="s">
        <v>176</v>
      </c>
      <c r="C36" s="138"/>
      <c r="D36" s="139"/>
      <c r="E36" s="139"/>
      <c r="F36" s="19" t="s">
        <v>177</v>
      </c>
      <c r="G36" s="19"/>
      <c r="H36" s="19"/>
      <c r="I36" s="19"/>
      <c r="J36" s="19"/>
      <c r="K36" s="19"/>
      <c r="L36" s="139"/>
      <c r="M36" s="139"/>
      <c r="N36" s="139"/>
      <c r="O36" s="234"/>
      <c r="P36" s="235"/>
      <c r="Q36" s="140">
        <v>2887</v>
      </c>
      <c r="R36" s="141" t="s">
        <v>334</v>
      </c>
      <c r="S36" s="132"/>
      <c r="T36" s="132"/>
      <c r="U36" s="132"/>
      <c r="V36" s="132"/>
    </row>
    <row r="37" spans="1:22" x14ac:dyDescent="0.15">
      <c r="A37" s="126" t="s">
        <v>178</v>
      </c>
      <c r="C37" s="138"/>
      <c r="D37" s="139"/>
      <c r="E37" s="139"/>
      <c r="F37" s="19" t="s">
        <v>35</v>
      </c>
      <c r="G37" s="19"/>
      <c r="H37" s="139"/>
      <c r="I37" s="19"/>
      <c r="J37" s="19"/>
      <c r="K37" s="19"/>
      <c r="L37" s="139"/>
      <c r="M37" s="139"/>
      <c r="N37" s="139"/>
      <c r="O37" s="234"/>
      <c r="P37" s="235"/>
      <c r="Q37" s="142">
        <v>930</v>
      </c>
      <c r="R37" s="143" t="s">
        <v>334</v>
      </c>
      <c r="S37" s="138"/>
      <c r="T37" s="139"/>
      <c r="U37" s="139"/>
      <c r="V37" s="139"/>
    </row>
    <row r="38" spans="1:22" x14ac:dyDescent="0.15">
      <c r="A38" s="126" t="s">
        <v>134</v>
      </c>
      <c r="C38" s="144"/>
      <c r="D38" s="145" t="s">
        <v>135</v>
      </c>
      <c r="E38" s="145"/>
      <c r="F38" s="146"/>
      <c r="G38" s="146"/>
      <c r="H38" s="145"/>
      <c r="I38" s="146"/>
      <c r="J38" s="146"/>
      <c r="K38" s="146"/>
      <c r="L38" s="145"/>
      <c r="M38" s="145"/>
      <c r="N38" s="145"/>
      <c r="O38" s="147"/>
      <c r="P38" s="147"/>
      <c r="Q38" s="148">
        <v>-94722</v>
      </c>
      <c r="R38" s="149"/>
      <c r="S38" s="139"/>
      <c r="T38" s="139"/>
      <c r="U38" s="139"/>
      <c r="V38" s="139"/>
    </row>
    <row r="39" spans="1:22" x14ac:dyDescent="0.15">
      <c r="A39" s="126" t="s">
        <v>180</v>
      </c>
      <c r="C39" s="138"/>
      <c r="D39" s="139"/>
      <c r="E39" s="19" t="s">
        <v>181</v>
      </c>
      <c r="F39" s="19"/>
      <c r="G39" s="19"/>
      <c r="H39" s="139"/>
      <c r="I39" s="19"/>
      <c r="J39" s="19"/>
      <c r="K39" s="19"/>
      <c r="L39" s="139"/>
      <c r="M39" s="139"/>
      <c r="N39" s="139"/>
      <c r="O39" s="150"/>
      <c r="P39" s="150"/>
      <c r="Q39" s="140">
        <v>115</v>
      </c>
      <c r="R39" s="151" t="s">
        <v>334</v>
      </c>
      <c r="S39" s="139"/>
      <c r="T39" s="139"/>
      <c r="U39" s="139"/>
      <c r="V39" s="139"/>
    </row>
    <row r="40" spans="1:22" x14ac:dyDescent="0.15">
      <c r="A40" s="126" t="s">
        <v>182</v>
      </c>
      <c r="C40" s="138"/>
      <c r="D40" s="139"/>
      <c r="E40" s="19"/>
      <c r="F40" s="19" t="s">
        <v>183</v>
      </c>
      <c r="G40" s="19"/>
      <c r="H40" s="139"/>
      <c r="I40" s="19"/>
      <c r="J40" s="19"/>
      <c r="K40" s="19"/>
      <c r="L40" s="139"/>
      <c r="M40" s="139"/>
      <c r="N40" s="139"/>
      <c r="O40" s="150"/>
      <c r="P40" s="150"/>
      <c r="Q40" s="140" t="s">
        <v>11</v>
      </c>
      <c r="R40" s="141" t="s">
        <v>334</v>
      </c>
      <c r="S40" s="139"/>
      <c r="T40" s="139"/>
      <c r="U40" s="139"/>
      <c r="V40" s="139"/>
    </row>
    <row r="41" spans="1:22" x14ac:dyDescent="0.15">
      <c r="A41" s="126" t="s">
        <v>184</v>
      </c>
      <c r="C41" s="138"/>
      <c r="D41" s="139"/>
      <c r="E41" s="139"/>
      <c r="F41" s="139" t="s">
        <v>185</v>
      </c>
      <c r="G41" s="139"/>
      <c r="H41" s="19"/>
      <c r="I41" s="139"/>
      <c r="J41" s="19"/>
      <c r="K41" s="19"/>
      <c r="L41" s="19"/>
      <c r="M41" s="19"/>
      <c r="N41" s="139"/>
      <c r="O41" s="139"/>
      <c r="P41" s="139"/>
      <c r="Q41" s="140">
        <v>61</v>
      </c>
      <c r="R41" s="141" t="s">
        <v>334</v>
      </c>
      <c r="S41" s="132"/>
      <c r="T41" s="132"/>
      <c r="U41" s="132"/>
      <c r="V41" s="132"/>
    </row>
    <row r="42" spans="1:22" x14ac:dyDescent="0.15">
      <c r="A42" s="126" t="s">
        <v>186</v>
      </c>
      <c r="C42" s="138"/>
      <c r="D42" s="139"/>
      <c r="E42" s="139"/>
      <c r="F42" s="19" t="s">
        <v>187</v>
      </c>
      <c r="G42" s="19"/>
      <c r="H42" s="19"/>
      <c r="I42" s="19"/>
      <c r="J42" s="19"/>
      <c r="K42" s="19"/>
      <c r="L42" s="19"/>
      <c r="M42" s="19"/>
      <c r="N42" s="139"/>
      <c r="O42" s="139"/>
      <c r="P42" s="139"/>
      <c r="Q42" s="140" t="s">
        <v>11</v>
      </c>
      <c r="R42" s="141" t="s">
        <v>334</v>
      </c>
      <c r="S42" s="132"/>
      <c r="T42" s="132"/>
      <c r="U42" s="132"/>
      <c r="V42" s="132"/>
    </row>
    <row r="43" spans="1:22" x14ac:dyDescent="0.15">
      <c r="A43" s="126" t="s">
        <v>188</v>
      </c>
      <c r="C43" s="138"/>
      <c r="D43" s="139"/>
      <c r="E43" s="139"/>
      <c r="F43" s="19" t="s">
        <v>189</v>
      </c>
      <c r="G43" s="19"/>
      <c r="H43" s="19"/>
      <c r="I43" s="19"/>
      <c r="J43" s="19"/>
      <c r="K43" s="19"/>
      <c r="L43" s="19"/>
      <c r="M43" s="19"/>
      <c r="N43" s="139"/>
      <c r="O43" s="139"/>
      <c r="P43" s="139"/>
      <c r="Q43" s="140" t="s">
        <v>11</v>
      </c>
      <c r="R43" s="141" t="s">
        <v>334</v>
      </c>
      <c r="S43" s="132"/>
      <c r="T43" s="132"/>
      <c r="U43" s="132"/>
      <c r="V43" s="132"/>
    </row>
    <row r="44" spans="1:22" x14ac:dyDescent="0.15">
      <c r="A44" s="126" t="s">
        <v>190</v>
      </c>
      <c r="C44" s="138"/>
      <c r="D44" s="139"/>
      <c r="E44" s="139"/>
      <c r="F44" s="19" t="s">
        <v>35</v>
      </c>
      <c r="G44" s="19"/>
      <c r="H44" s="19"/>
      <c r="I44" s="19"/>
      <c r="J44" s="19"/>
      <c r="K44" s="19"/>
      <c r="L44" s="19"/>
      <c r="M44" s="19"/>
      <c r="N44" s="139"/>
      <c r="O44" s="139"/>
      <c r="P44" s="139"/>
      <c r="Q44" s="140">
        <v>54</v>
      </c>
      <c r="R44" s="141" t="s">
        <v>334</v>
      </c>
      <c r="S44" s="132"/>
      <c r="T44" s="132"/>
      <c r="U44" s="132"/>
      <c r="V44" s="132"/>
    </row>
    <row r="45" spans="1:22" ht="14.25" thickBot="1" x14ac:dyDescent="0.2">
      <c r="A45" s="126" t="s">
        <v>191</v>
      </c>
      <c r="C45" s="138"/>
      <c r="D45" s="139"/>
      <c r="E45" s="19" t="s">
        <v>192</v>
      </c>
      <c r="F45" s="19"/>
      <c r="G45" s="19"/>
      <c r="H45" s="19"/>
      <c r="I45" s="19"/>
      <c r="J45" s="19"/>
      <c r="K45" s="19"/>
      <c r="L45" s="19"/>
      <c r="M45" s="19"/>
      <c r="N45" s="139"/>
      <c r="O45" s="139"/>
      <c r="P45" s="139"/>
      <c r="Q45" s="140">
        <v>0</v>
      </c>
      <c r="R45" s="151" t="s">
        <v>334</v>
      </c>
      <c r="S45" s="132"/>
      <c r="T45" s="132"/>
      <c r="U45" s="132"/>
      <c r="V45" s="132"/>
    </row>
    <row r="46" spans="1:22" x14ac:dyDescent="0.15">
      <c r="A46" s="126" t="s">
        <v>193</v>
      </c>
      <c r="C46" s="138"/>
      <c r="D46" s="139"/>
      <c r="E46" s="139"/>
      <c r="F46" s="19" t="s">
        <v>194</v>
      </c>
      <c r="G46" s="19"/>
      <c r="H46" s="19"/>
      <c r="I46" s="19"/>
      <c r="J46" s="19"/>
      <c r="K46" s="19"/>
      <c r="L46" s="139"/>
      <c r="M46" s="139"/>
      <c r="N46" s="139"/>
      <c r="O46" s="234"/>
      <c r="P46" s="235"/>
      <c r="Q46" s="140">
        <v>0</v>
      </c>
      <c r="R46" s="141" t="s">
        <v>334</v>
      </c>
      <c r="S46" s="245" t="s">
        <v>315</v>
      </c>
      <c r="T46" s="246"/>
      <c r="U46" s="246"/>
      <c r="V46" s="247"/>
    </row>
    <row r="47" spans="1:22" ht="14.25" thickBot="1" x14ac:dyDescent="0.2">
      <c r="A47" s="126" t="s">
        <v>195</v>
      </c>
      <c r="C47" s="152"/>
      <c r="D47" s="153"/>
      <c r="E47" s="153"/>
      <c r="F47" s="154" t="s">
        <v>35</v>
      </c>
      <c r="G47" s="154"/>
      <c r="H47" s="154"/>
      <c r="I47" s="154"/>
      <c r="J47" s="154"/>
      <c r="K47" s="154"/>
      <c r="L47" s="153"/>
      <c r="M47" s="153"/>
      <c r="N47" s="153"/>
      <c r="O47" s="248"/>
      <c r="P47" s="249"/>
      <c r="Q47" s="140" t="s">
        <v>11</v>
      </c>
      <c r="R47" s="141" t="s">
        <v>334</v>
      </c>
      <c r="S47" s="250" t="s">
        <v>131</v>
      </c>
      <c r="T47" s="251"/>
      <c r="U47" s="252" t="s">
        <v>133</v>
      </c>
      <c r="V47" s="253"/>
    </row>
    <row r="48" spans="1:22" x14ac:dyDescent="0.15">
      <c r="A48" s="126" t="s">
        <v>198</v>
      </c>
      <c r="C48" s="144"/>
      <c r="D48" s="145" t="s">
        <v>179</v>
      </c>
      <c r="E48" s="145"/>
      <c r="F48" s="146"/>
      <c r="G48" s="146"/>
      <c r="H48" s="146"/>
      <c r="I48" s="146"/>
      <c r="J48" s="146"/>
      <c r="K48" s="146"/>
      <c r="L48" s="146"/>
      <c r="M48" s="146"/>
      <c r="N48" s="145"/>
      <c r="O48" s="145"/>
      <c r="P48" s="145"/>
      <c r="Q48" s="148">
        <v>-94837</v>
      </c>
      <c r="R48" s="155" t="s">
        <v>334</v>
      </c>
      <c r="S48" s="254"/>
      <c r="T48" s="255"/>
      <c r="U48" s="156">
        <v>-94837</v>
      </c>
      <c r="V48" s="210" t="s">
        <v>334</v>
      </c>
    </row>
    <row r="49" spans="1:22" x14ac:dyDescent="0.15">
      <c r="A49" s="126" t="s">
        <v>199</v>
      </c>
      <c r="C49" s="138"/>
      <c r="D49" s="139" t="s">
        <v>200</v>
      </c>
      <c r="E49" s="139"/>
      <c r="F49" s="139"/>
      <c r="G49" s="139"/>
      <c r="H49" s="139"/>
      <c r="I49" s="139"/>
      <c r="J49" s="139"/>
      <c r="K49" s="139"/>
      <c r="L49" s="139"/>
      <c r="M49" s="19"/>
      <c r="N49" s="139"/>
      <c r="O49" s="139"/>
      <c r="P49" s="157"/>
      <c r="Q49" s="158">
        <v>97895</v>
      </c>
      <c r="R49" s="159"/>
      <c r="S49" s="256"/>
      <c r="T49" s="257"/>
      <c r="U49" s="160">
        <v>97895</v>
      </c>
      <c r="V49" s="161"/>
    </row>
    <row r="50" spans="1:22" x14ac:dyDescent="0.15">
      <c r="A50" s="126" t="s">
        <v>201</v>
      </c>
      <c r="C50" s="138"/>
      <c r="D50" s="139"/>
      <c r="E50" s="139" t="s">
        <v>202</v>
      </c>
      <c r="F50" s="139"/>
      <c r="G50" s="51"/>
      <c r="H50" s="51"/>
      <c r="I50" s="51"/>
      <c r="J50" s="51"/>
      <c r="K50" s="51"/>
      <c r="L50" s="139"/>
      <c r="M50" s="19"/>
      <c r="N50" s="139"/>
      <c r="O50" s="139"/>
      <c r="P50" s="157"/>
      <c r="Q50" s="160">
        <v>56311</v>
      </c>
      <c r="R50" s="161"/>
      <c r="S50" s="258"/>
      <c r="T50" s="259"/>
      <c r="U50" s="160">
        <v>56311</v>
      </c>
      <c r="V50" s="161"/>
    </row>
    <row r="51" spans="1:22" x14ac:dyDescent="0.15">
      <c r="A51" s="126" t="s">
        <v>203</v>
      </c>
      <c r="C51" s="152"/>
      <c r="D51" s="139"/>
      <c r="E51" s="139" t="s">
        <v>204</v>
      </c>
      <c r="F51" s="54"/>
      <c r="G51" s="54"/>
      <c r="H51" s="54"/>
      <c r="I51" s="54"/>
      <c r="J51" s="54"/>
      <c r="K51" s="54"/>
      <c r="L51" s="139"/>
      <c r="M51" s="19"/>
      <c r="N51" s="139"/>
      <c r="O51" s="139"/>
      <c r="P51" s="157"/>
      <c r="Q51" s="162">
        <v>41585</v>
      </c>
      <c r="R51" s="163"/>
      <c r="S51" s="260"/>
      <c r="T51" s="261"/>
      <c r="U51" s="160">
        <v>41585</v>
      </c>
      <c r="V51" s="161"/>
    </row>
    <row r="52" spans="1:22" x14ac:dyDescent="0.15">
      <c r="A52" s="126" t="s">
        <v>205</v>
      </c>
      <c r="C52" s="144"/>
      <c r="D52" s="145" t="s">
        <v>206</v>
      </c>
      <c r="E52" s="145"/>
      <c r="F52" s="53"/>
      <c r="G52" s="53"/>
      <c r="H52" s="53"/>
      <c r="I52" s="164"/>
      <c r="J52" s="164"/>
      <c r="K52" s="164"/>
      <c r="L52" s="145"/>
      <c r="M52" s="145"/>
      <c r="N52" s="145"/>
      <c r="O52" s="145"/>
      <c r="P52" s="165"/>
      <c r="Q52" s="166">
        <v>3059</v>
      </c>
      <c r="R52" s="155"/>
      <c r="S52" s="262"/>
      <c r="T52" s="263"/>
      <c r="U52" s="166">
        <v>3059</v>
      </c>
      <c r="V52" s="155"/>
    </row>
    <row r="53" spans="1:22" x14ac:dyDescent="0.15">
      <c r="A53" s="126" t="s">
        <v>207</v>
      </c>
      <c r="C53" s="138"/>
      <c r="D53" s="139" t="s">
        <v>321</v>
      </c>
      <c r="E53" s="139"/>
      <c r="F53" s="54"/>
      <c r="G53" s="54"/>
      <c r="H53" s="54"/>
      <c r="I53" s="51"/>
      <c r="J53" s="51"/>
      <c r="K53" s="51"/>
      <c r="L53" s="139"/>
      <c r="M53" s="139"/>
      <c r="N53" s="139"/>
      <c r="O53" s="139"/>
      <c r="P53" s="157"/>
      <c r="Q53" s="243"/>
      <c r="R53" s="244"/>
      <c r="S53" s="167">
        <v>2354</v>
      </c>
      <c r="T53" s="168" t="s">
        <v>334</v>
      </c>
      <c r="U53" s="160">
        <v>-2354</v>
      </c>
      <c r="V53" s="161" t="s">
        <v>334</v>
      </c>
    </row>
    <row r="54" spans="1:22" x14ac:dyDescent="0.15">
      <c r="A54" s="126" t="s">
        <v>208</v>
      </c>
      <c r="C54" s="138"/>
      <c r="D54" s="139"/>
      <c r="E54" s="54" t="s">
        <v>209</v>
      </c>
      <c r="F54" s="54"/>
      <c r="G54" s="54"/>
      <c r="H54" s="51"/>
      <c r="I54" s="51"/>
      <c r="J54" s="51"/>
      <c r="K54" s="51"/>
      <c r="L54" s="139"/>
      <c r="M54" s="139"/>
      <c r="N54" s="139"/>
      <c r="O54" s="139"/>
      <c r="P54" s="157"/>
      <c r="Q54" s="243"/>
      <c r="R54" s="244"/>
      <c r="S54" s="169">
        <v>4390</v>
      </c>
      <c r="T54" s="170" t="s">
        <v>334</v>
      </c>
      <c r="U54" s="160">
        <v>-4390</v>
      </c>
      <c r="V54" s="161" t="s">
        <v>334</v>
      </c>
    </row>
    <row r="55" spans="1:22" x14ac:dyDescent="0.15">
      <c r="A55" s="126" t="s">
        <v>210</v>
      </c>
      <c r="C55" s="138"/>
      <c r="D55" s="139"/>
      <c r="E55" s="54" t="s">
        <v>211</v>
      </c>
      <c r="F55" s="54"/>
      <c r="G55" s="54"/>
      <c r="H55" s="54"/>
      <c r="I55" s="51"/>
      <c r="J55" s="51"/>
      <c r="K55" s="51"/>
      <c r="L55" s="139"/>
      <c r="M55" s="139"/>
      <c r="N55" s="139"/>
      <c r="O55" s="139"/>
      <c r="P55" s="157"/>
      <c r="Q55" s="243"/>
      <c r="R55" s="244"/>
      <c r="S55" s="169">
        <v>-3218</v>
      </c>
      <c r="T55" s="170" t="s">
        <v>334</v>
      </c>
      <c r="U55" s="160">
        <v>3218</v>
      </c>
      <c r="V55" s="161" t="s">
        <v>334</v>
      </c>
    </row>
    <row r="56" spans="1:22" x14ac:dyDescent="0.15">
      <c r="A56" s="126" t="s">
        <v>212</v>
      </c>
      <c r="C56" s="138"/>
      <c r="D56" s="139"/>
      <c r="E56" s="54" t="s">
        <v>213</v>
      </c>
      <c r="F56" s="54"/>
      <c r="G56" s="54"/>
      <c r="H56" s="54"/>
      <c r="I56" s="51"/>
      <c r="J56" s="51"/>
      <c r="K56" s="51"/>
      <c r="L56" s="139"/>
      <c r="M56" s="139"/>
      <c r="N56" s="139"/>
      <c r="O56" s="139"/>
      <c r="P56" s="157"/>
      <c r="Q56" s="243"/>
      <c r="R56" s="244"/>
      <c r="S56" s="169">
        <v>3901</v>
      </c>
      <c r="T56" s="170" t="s">
        <v>334</v>
      </c>
      <c r="U56" s="160">
        <v>-3901</v>
      </c>
      <c r="V56" s="161" t="s">
        <v>334</v>
      </c>
    </row>
    <row r="57" spans="1:22" x14ac:dyDescent="0.15">
      <c r="A57" s="126" t="s">
        <v>214</v>
      </c>
      <c r="C57" s="138"/>
      <c r="D57" s="139"/>
      <c r="E57" s="54" t="s">
        <v>215</v>
      </c>
      <c r="F57" s="54"/>
      <c r="G57" s="54"/>
      <c r="H57" s="54"/>
      <c r="I57" s="51"/>
      <c r="J57" s="20"/>
      <c r="K57" s="51"/>
      <c r="L57" s="139"/>
      <c r="M57" s="139"/>
      <c r="N57" s="139"/>
      <c r="O57" s="139"/>
      <c r="P57" s="157"/>
      <c r="Q57" s="243"/>
      <c r="R57" s="244"/>
      <c r="S57" s="169">
        <v>-2719</v>
      </c>
      <c r="T57" s="170" t="s">
        <v>334</v>
      </c>
      <c r="U57" s="160">
        <v>2719</v>
      </c>
      <c r="V57" s="161" t="s">
        <v>334</v>
      </c>
    </row>
    <row r="58" spans="1:22" x14ac:dyDescent="0.15">
      <c r="A58" s="126" t="s">
        <v>216</v>
      </c>
      <c r="C58" s="138"/>
      <c r="D58" s="139" t="s">
        <v>217</v>
      </c>
      <c r="E58" s="139"/>
      <c r="F58" s="54"/>
      <c r="G58" s="51"/>
      <c r="H58" s="51"/>
      <c r="I58" s="51"/>
      <c r="J58" s="51"/>
      <c r="K58" s="51"/>
      <c r="L58" s="139"/>
      <c r="M58" s="139"/>
      <c r="N58" s="139"/>
      <c r="O58" s="139"/>
      <c r="P58" s="157"/>
      <c r="Q58" s="160" t="s">
        <v>11</v>
      </c>
      <c r="R58" s="161" t="s">
        <v>334</v>
      </c>
      <c r="S58" s="169" t="s">
        <v>11</v>
      </c>
      <c r="T58" s="170" t="s">
        <v>334</v>
      </c>
      <c r="U58" s="264"/>
      <c r="V58" s="265"/>
    </row>
    <row r="59" spans="1:22" x14ac:dyDescent="0.15">
      <c r="A59" s="126" t="s">
        <v>218</v>
      </c>
      <c r="C59" s="138"/>
      <c r="D59" s="139" t="s">
        <v>219</v>
      </c>
      <c r="E59" s="139"/>
      <c r="F59" s="54"/>
      <c r="G59" s="54"/>
      <c r="H59" s="51"/>
      <c r="I59" s="51"/>
      <c r="J59" s="51"/>
      <c r="K59" s="51"/>
      <c r="L59" s="139"/>
      <c r="M59" s="150"/>
      <c r="N59" s="150"/>
      <c r="O59" s="150"/>
      <c r="P59" s="171"/>
      <c r="Q59" s="160">
        <v>197</v>
      </c>
      <c r="R59" s="161" t="s">
        <v>334</v>
      </c>
      <c r="S59" s="169">
        <v>197</v>
      </c>
      <c r="T59" s="170" t="s">
        <v>334</v>
      </c>
      <c r="U59" s="264"/>
      <c r="V59" s="265"/>
    </row>
    <row r="60" spans="1:22" x14ac:dyDescent="0.15">
      <c r="A60" s="126" t="s">
        <v>221</v>
      </c>
      <c r="C60" s="152"/>
      <c r="D60" s="153" t="s">
        <v>35</v>
      </c>
      <c r="E60" s="153"/>
      <c r="F60" s="52"/>
      <c r="G60" s="52"/>
      <c r="H60" s="52"/>
      <c r="I60" s="55"/>
      <c r="J60" s="55"/>
      <c r="K60" s="55"/>
      <c r="L60" s="153"/>
      <c r="M60" s="153"/>
      <c r="N60" s="153"/>
      <c r="O60" s="153"/>
      <c r="P60" s="172"/>
      <c r="Q60" s="160">
        <v>-1664</v>
      </c>
      <c r="R60" s="161" t="s">
        <v>334</v>
      </c>
      <c r="S60" s="169">
        <v>-1664</v>
      </c>
      <c r="T60" s="170" t="s">
        <v>334</v>
      </c>
      <c r="U60" s="160" t="s">
        <v>11</v>
      </c>
      <c r="V60" s="161" t="s">
        <v>334</v>
      </c>
    </row>
    <row r="61" spans="1:22" x14ac:dyDescent="0.15">
      <c r="A61" s="126" t="s">
        <v>222</v>
      </c>
      <c r="C61" s="173" t="s">
        <v>223</v>
      </c>
      <c r="D61" s="174"/>
      <c r="E61" s="174"/>
      <c r="F61" s="175"/>
      <c r="G61" s="175"/>
      <c r="H61" s="176"/>
      <c r="I61" s="176"/>
      <c r="J61" s="177"/>
      <c r="K61" s="176"/>
      <c r="L61" s="174"/>
      <c r="M61" s="174"/>
      <c r="N61" s="174"/>
      <c r="O61" s="174"/>
      <c r="P61" s="178"/>
      <c r="Q61" s="179">
        <v>1591</v>
      </c>
      <c r="R61" s="180"/>
      <c r="S61" s="181">
        <v>887</v>
      </c>
      <c r="T61" s="182" t="s">
        <v>334</v>
      </c>
      <c r="U61" s="179">
        <v>704</v>
      </c>
      <c r="V61" s="180"/>
    </row>
    <row r="62" spans="1:22" ht="14.25" thickBot="1" x14ac:dyDescent="0.2">
      <c r="A62" s="126" t="s">
        <v>196</v>
      </c>
      <c r="C62" s="183" t="s">
        <v>197</v>
      </c>
      <c r="D62" s="184"/>
      <c r="E62" s="184"/>
      <c r="F62" s="56"/>
      <c r="G62" s="56"/>
      <c r="H62" s="57"/>
      <c r="I62" s="57"/>
      <c r="J62" s="58"/>
      <c r="K62" s="57"/>
      <c r="L62" s="184"/>
      <c r="M62" s="184"/>
      <c r="N62" s="184"/>
      <c r="O62" s="184"/>
      <c r="P62" s="184"/>
      <c r="Q62" s="185">
        <v>261189</v>
      </c>
      <c r="R62" s="186" t="s">
        <v>334</v>
      </c>
      <c r="S62" s="187">
        <v>353198</v>
      </c>
      <c r="T62" s="188" t="s">
        <v>334</v>
      </c>
      <c r="U62" s="185">
        <v>-92009</v>
      </c>
      <c r="V62" s="186"/>
    </row>
    <row r="63" spans="1:22" ht="14.25" thickBot="1" x14ac:dyDescent="0.2">
      <c r="A63" s="126" t="s">
        <v>224</v>
      </c>
      <c r="C63" s="189" t="s">
        <v>225</v>
      </c>
      <c r="D63" s="190"/>
      <c r="E63" s="191"/>
      <c r="F63" s="191"/>
      <c r="G63" s="191"/>
      <c r="H63" s="191"/>
      <c r="I63" s="191"/>
      <c r="J63" s="191"/>
      <c r="K63" s="191"/>
      <c r="L63" s="191"/>
      <c r="M63" s="191"/>
      <c r="N63" s="191"/>
      <c r="O63" s="191"/>
      <c r="P63" s="191"/>
      <c r="Q63" s="192">
        <v>262780</v>
      </c>
      <c r="R63" s="193" t="s">
        <v>334</v>
      </c>
      <c r="S63" s="194">
        <v>354084</v>
      </c>
      <c r="T63" s="195"/>
      <c r="U63" s="192">
        <v>-91304</v>
      </c>
      <c r="V63" s="193"/>
    </row>
    <row r="64" spans="1:22" s="197" customFormat="1" ht="12" customHeight="1" x14ac:dyDescent="0.15">
      <c r="A64" s="196"/>
      <c r="Q64" s="198"/>
      <c r="R64" s="199"/>
      <c r="S64" s="199"/>
      <c r="T64" s="199"/>
      <c r="U64" s="199"/>
      <c r="V64" s="200"/>
    </row>
    <row r="65" spans="1:21" s="197" customFormat="1" x14ac:dyDescent="0.15">
      <c r="A65" s="196"/>
      <c r="C65" s="201"/>
      <c r="D65" s="201" t="s">
        <v>320</v>
      </c>
      <c r="E65" s="198"/>
      <c r="F65" s="202"/>
      <c r="G65" s="198"/>
      <c r="H65" s="198"/>
      <c r="I65" s="203"/>
      <c r="J65" s="203"/>
      <c r="K65" s="202"/>
      <c r="L65" s="202"/>
      <c r="M65" s="202"/>
      <c r="N65" s="84"/>
      <c r="O65" s="84"/>
      <c r="P65" s="84"/>
      <c r="Q65" s="204"/>
      <c r="R65" s="50"/>
      <c r="S65" s="50"/>
      <c r="T65" s="50"/>
      <c r="U65" s="50"/>
    </row>
  </sheetData>
  <mergeCells count="25">
    <mergeCell ref="Q57:R57"/>
    <mergeCell ref="U58:V58"/>
    <mergeCell ref="U59:V59"/>
    <mergeCell ref="Q54:R54"/>
    <mergeCell ref="Q55:R55"/>
    <mergeCell ref="Q56:R56"/>
    <mergeCell ref="Q53:R53"/>
    <mergeCell ref="O36:P36"/>
    <mergeCell ref="O37:P37"/>
    <mergeCell ref="O46:P46"/>
    <mergeCell ref="S46:V46"/>
    <mergeCell ref="O47:P47"/>
    <mergeCell ref="S47:T47"/>
    <mergeCell ref="U47:V47"/>
    <mergeCell ref="S48:T48"/>
    <mergeCell ref="S49:T49"/>
    <mergeCell ref="S50:T50"/>
    <mergeCell ref="S51:T51"/>
    <mergeCell ref="S52:T52"/>
    <mergeCell ref="O35:P35"/>
    <mergeCell ref="C9:V9"/>
    <mergeCell ref="C10:V10"/>
    <mergeCell ref="C11:V11"/>
    <mergeCell ref="C13:P13"/>
    <mergeCell ref="Q13:R13"/>
  </mergeCells>
  <phoneticPr fontId="11"/>
  <pageMargins left="0.70866141732283472" right="0.70866141732283472" top="0.39370078740157477" bottom="0.39370078740157477" header="0.51181102362204722" footer="0.51181102362204722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W69"/>
  <sheetViews>
    <sheetView topLeftCell="B1" zoomScale="85" zoomScaleNormal="85" workbookViewId="0">
      <selection activeCell="B1" sqref="B1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9" customWidth="1"/>
    <col min="16" max="16" width="9" style="6"/>
    <col min="17" max="17" width="0" style="6" hidden="1" customWidth="1"/>
    <col min="18" max="16384" width="9" style="6"/>
  </cols>
  <sheetData>
    <row r="1" spans="1:23" x14ac:dyDescent="0.15">
      <c r="C1" s="3" t="s">
        <v>327</v>
      </c>
    </row>
    <row r="2" spans="1:23" x14ac:dyDescent="0.15">
      <c r="C2" s="3" t="s">
        <v>328</v>
      </c>
    </row>
    <row r="3" spans="1:23" x14ac:dyDescent="0.15">
      <c r="C3" s="3" t="s">
        <v>329</v>
      </c>
    </row>
    <row r="4" spans="1:23" x14ac:dyDescent="0.15">
      <c r="C4" s="3" t="s">
        <v>330</v>
      </c>
    </row>
    <row r="5" spans="1:23" x14ac:dyDescent="0.15">
      <c r="C5" s="3" t="s">
        <v>331</v>
      </c>
    </row>
    <row r="6" spans="1:23" x14ac:dyDescent="0.15">
      <c r="C6" s="3" t="s">
        <v>332</v>
      </c>
    </row>
    <row r="7" spans="1:23" x14ac:dyDescent="0.15">
      <c r="C7" s="3" t="s">
        <v>333</v>
      </c>
    </row>
    <row r="8" spans="1:23" s="49" customFormat="1" x14ac:dyDescent="0.15">
      <c r="A8" s="1"/>
      <c r="B8" s="59"/>
      <c r="C8" s="59"/>
      <c r="D8" s="48"/>
      <c r="E8" s="48"/>
      <c r="F8" s="48"/>
      <c r="G8" s="48"/>
      <c r="H8" s="48"/>
      <c r="I8" s="3"/>
      <c r="J8" s="3"/>
      <c r="K8" s="3"/>
      <c r="L8" s="3"/>
      <c r="M8" s="3"/>
      <c r="N8" s="3"/>
    </row>
    <row r="9" spans="1:23" s="49" customFormat="1" ht="24" x14ac:dyDescent="0.15">
      <c r="A9" s="1"/>
      <c r="B9" s="60"/>
      <c r="C9" s="275" t="s">
        <v>343</v>
      </c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75"/>
    </row>
    <row r="10" spans="1:23" s="49" customFormat="1" ht="14.25" x14ac:dyDescent="0.15">
      <c r="A10" s="61"/>
      <c r="B10" s="62"/>
      <c r="C10" s="276" t="s">
        <v>344</v>
      </c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</row>
    <row r="11" spans="1:23" s="49" customFormat="1" ht="14.25" x14ac:dyDescent="0.15">
      <c r="A11" s="61"/>
      <c r="B11" s="62"/>
      <c r="C11" s="276" t="s">
        <v>340</v>
      </c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</row>
    <row r="12" spans="1:23" s="49" customFormat="1" ht="14.25" thickBot="1" x14ac:dyDescent="0.2">
      <c r="A12" s="61"/>
      <c r="B12" s="62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4" t="s">
        <v>335</v>
      </c>
    </row>
    <row r="13" spans="1:23" s="49" customFormat="1" x14ac:dyDescent="0.15">
      <c r="A13" s="61"/>
      <c r="B13" s="62"/>
      <c r="C13" s="277" t="s">
        <v>0</v>
      </c>
      <c r="D13" s="278"/>
      <c r="E13" s="278"/>
      <c r="F13" s="278"/>
      <c r="G13" s="278"/>
      <c r="H13" s="278"/>
      <c r="I13" s="278"/>
      <c r="J13" s="279"/>
      <c r="K13" s="279"/>
      <c r="L13" s="280"/>
      <c r="M13" s="284" t="s">
        <v>315</v>
      </c>
      <c r="N13" s="285"/>
    </row>
    <row r="14" spans="1:23" s="49" customFormat="1" ht="14.25" thickBot="1" x14ac:dyDescent="0.2">
      <c r="A14" s="61" t="s">
        <v>313</v>
      </c>
      <c r="B14" s="62"/>
      <c r="C14" s="281"/>
      <c r="D14" s="282"/>
      <c r="E14" s="282"/>
      <c r="F14" s="282"/>
      <c r="G14" s="282"/>
      <c r="H14" s="282"/>
      <c r="I14" s="282"/>
      <c r="J14" s="282"/>
      <c r="K14" s="282"/>
      <c r="L14" s="283"/>
      <c r="M14" s="286"/>
      <c r="N14" s="287"/>
    </row>
    <row r="15" spans="1:23" s="49" customFormat="1" x14ac:dyDescent="0.15">
      <c r="A15" s="65"/>
      <c r="B15" s="66"/>
      <c r="C15" s="67" t="s">
        <v>322</v>
      </c>
      <c r="D15" s="68"/>
      <c r="E15" s="68"/>
      <c r="F15" s="69"/>
      <c r="G15" s="69"/>
      <c r="H15" s="70"/>
      <c r="I15" s="69"/>
      <c r="J15" s="70"/>
      <c r="K15" s="70"/>
      <c r="L15" s="71"/>
      <c r="M15" s="72"/>
      <c r="N15" s="73"/>
      <c r="W15" s="205"/>
    </row>
    <row r="16" spans="1:23" s="49" customFormat="1" x14ac:dyDescent="0.15">
      <c r="A16" s="1" t="s">
        <v>228</v>
      </c>
      <c r="B16" s="3"/>
      <c r="C16" s="74"/>
      <c r="D16" s="75" t="s">
        <v>229</v>
      </c>
      <c r="E16" s="75"/>
      <c r="F16" s="76"/>
      <c r="G16" s="76"/>
      <c r="H16" s="63"/>
      <c r="I16" s="76"/>
      <c r="J16" s="63"/>
      <c r="K16" s="63"/>
      <c r="L16" s="77"/>
      <c r="M16" s="78">
        <v>93966</v>
      </c>
      <c r="N16" s="79"/>
      <c r="Q16" s="49">
        <f>IF(AND(Q17="-",Q22="-"),"-",SUM(Q17,Q22))</f>
        <v>93966332243</v>
      </c>
      <c r="W16" s="205"/>
    </row>
    <row r="17" spans="1:23" s="49" customFormat="1" x14ac:dyDescent="0.15">
      <c r="A17" s="1" t="s">
        <v>230</v>
      </c>
      <c r="B17" s="3"/>
      <c r="C17" s="74"/>
      <c r="D17" s="75"/>
      <c r="E17" s="75" t="s">
        <v>231</v>
      </c>
      <c r="F17" s="76"/>
      <c r="G17" s="76"/>
      <c r="H17" s="76"/>
      <c r="I17" s="76"/>
      <c r="J17" s="63"/>
      <c r="K17" s="63"/>
      <c r="L17" s="77"/>
      <c r="M17" s="78">
        <v>25484</v>
      </c>
      <c r="N17" s="79"/>
      <c r="Q17" s="49">
        <f>IF(COUNTIF(Q18:Q21,"-")=COUNTA(Q18:Q21),"-",SUM(Q18:Q21))</f>
        <v>25483744990</v>
      </c>
      <c r="W17" s="205"/>
    </row>
    <row r="18" spans="1:23" s="49" customFormat="1" x14ac:dyDescent="0.15">
      <c r="A18" s="1" t="s">
        <v>232</v>
      </c>
      <c r="B18" s="3"/>
      <c r="C18" s="74"/>
      <c r="D18" s="75"/>
      <c r="E18" s="75"/>
      <c r="F18" s="76" t="s">
        <v>233</v>
      </c>
      <c r="G18" s="76"/>
      <c r="H18" s="76"/>
      <c r="I18" s="76"/>
      <c r="J18" s="63"/>
      <c r="K18" s="63"/>
      <c r="L18" s="77"/>
      <c r="M18" s="78">
        <v>10802</v>
      </c>
      <c r="N18" s="79"/>
      <c r="Q18" s="49">
        <v>10802413247</v>
      </c>
      <c r="W18" s="205"/>
    </row>
    <row r="19" spans="1:23" s="49" customFormat="1" x14ac:dyDescent="0.15">
      <c r="A19" s="1" t="s">
        <v>234</v>
      </c>
      <c r="B19" s="3"/>
      <c r="C19" s="74"/>
      <c r="D19" s="75"/>
      <c r="E19" s="75"/>
      <c r="F19" s="76" t="s">
        <v>235</v>
      </c>
      <c r="G19" s="76"/>
      <c r="H19" s="76"/>
      <c r="I19" s="76"/>
      <c r="J19" s="63"/>
      <c r="K19" s="63"/>
      <c r="L19" s="77"/>
      <c r="M19" s="78">
        <v>13482</v>
      </c>
      <c r="N19" s="79"/>
      <c r="Q19" s="49">
        <v>13482095274</v>
      </c>
      <c r="W19" s="205"/>
    </row>
    <row r="20" spans="1:23" s="49" customFormat="1" x14ac:dyDescent="0.15">
      <c r="A20" s="1" t="s">
        <v>236</v>
      </c>
      <c r="B20" s="3"/>
      <c r="C20" s="80"/>
      <c r="D20" s="63"/>
      <c r="E20" s="63"/>
      <c r="F20" s="63" t="s">
        <v>237</v>
      </c>
      <c r="G20" s="63"/>
      <c r="H20" s="63"/>
      <c r="I20" s="63"/>
      <c r="J20" s="63"/>
      <c r="K20" s="63"/>
      <c r="L20" s="77"/>
      <c r="M20" s="78">
        <v>396</v>
      </c>
      <c r="N20" s="79"/>
      <c r="Q20" s="49">
        <v>396219066</v>
      </c>
      <c r="W20" s="205"/>
    </row>
    <row r="21" spans="1:23" s="49" customFormat="1" x14ac:dyDescent="0.15">
      <c r="A21" s="1" t="s">
        <v>238</v>
      </c>
      <c r="B21" s="3"/>
      <c r="C21" s="81"/>
      <c r="D21" s="82"/>
      <c r="E21" s="63"/>
      <c r="F21" s="82" t="s">
        <v>239</v>
      </c>
      <c r="G21" s="82"/>
      <c r="H21" s="82"/>
      <c r="I21" s="82"/>
      <c r="J21" s="63"/>
      <c r="K21" s="63"/>
      <c r="L21" s="77"/>
      <c r="M21" s="78">
        <v>803</v>
      </c>
      <c r="N21" s="79"/>
      <c r="Q21" s="49">
        <v>803017403</v>
      </c>
      <c r="W21" s="205"/>
    </row>
    <row r="22" spans="1:23" s="49" customFormat="1" x14ac:dyDescent="0.15">
      <c r="A22" s="1" t="s">
        <v>240</v>
      </c>
      <c r="B22" s="3"/>
      <c r="C22" s="80"/>
      <c r="D22" s="82"/>
      <c r="E22" s="63" t="s">
        <v>241</v>
      </c>
      <c r="F22" s="82"/>
      <c r="G22" s="82"/>
      <c r="H22" s="82"/>
      <c r="I22" s="82"/>
      <c r="J22" s="63"/>
      <c r="K22" s="63"/>
      <c r="L22" s="77"/>
      <c r="M22" s="78">
        <v>68483</v>
      </c>
      <c r="N22" s="79"/>
      <c r="Q22" s="49">
        <f>IF(COUNTIF(Q23:Q26,"-")=COUNTA(Q23:Q26),"-",SUM(Q23:Q26))</f>
        <v>68482587253</v>
      </c>
      <c r="W22" s="205"/>
    </row>
    <row r="23" spans="1:23" s="49" customFormat="1" x14ac:dyDescent="0.15">
      <c r="A23" s="1" t="s">
        <v>242</v>
      </c>
      <c r="B23" s="3"/>
      <c r="C23" s="80"/>
      <c r="D23" s="82"/>
      <c r="E23" s="82"/>
      <c r="F23" s="63" t="s">
        <v>243</v>
      </c>
      <c r="G23" s="82"/>
      <c r="H23" s="82"/>
      <c r="I23" s="82"/>
      <c r="J23" s="63"/>
      <c r="K23" s="63"/>
      <c r="L23" s="77"/>
      <c r="M23" s="78">
        <v>19345</v>
      </c>
      <c r="N23" s="79"/>
      <c r="Q23" s="49">
        <v>19345112491</v>
      </c>
      <c r="W23" s="205"/>
    </row>
    <row r="24" spans="1:23" s="49" customFormat="1" x14ac:dyDescent="0.15">
      <c r="A24" s="1" t="s">
        <v>244</v>
      </c>
      <c r="B24" s="3"/>
      <c r="C24" s="80"/>
      <c r="D24" s="82"/>
      <c r="E24" s="82"/>
      <c r="F24" s="63" t="s">
        <v>245</v>
      </c>
      <c r="G24" s="82"/>
      <c r="H24" s="82"/>
      <c r="I24" s="82"/>
      <c r="J24" s="63"/>
      <c r="K24" s="63"/>
      <c r="L24" s="77"/>
      <c r="M24" s="78">
        <v>49119</v>
      </c>
      <c r="N24" s="79"/>
      <c r="Q24" s="49">
        <v>49118564871</v>
      </c>
      <c r="W24" s="205"/>
    </row>
    <row r="25" spans="1:23" s="49" customFormat="1" x14ac:dyDescent="0.15">
      <c r="A25" s="1" t="s">
        <v>246</v>
      </c>
      <c r="B25" s="3"/>
      <c r="C25" s="80"/>
      <c r="D25" s="63"/>
      <c r="E25" s="82"/>
      <c r="F25" s="63" t="s">
        <v>247</v>
      </c>
      <c r="G25" s="82"/>
      <c r="H25" s="82"/>
      <c r="I25" s="82"/>
      <c r="J25" s="63"/>
      <c r="K25" s="63"/>
      <c r="L25" s="77"/>
      <c r="M25" s="78" t="s">
        <v>342</v>
      </c>
      <c r="N25" s="83"/>
      <c r="Q25" s="49">
        <v>0</v>
      </c>
      <c r="W25" s="205"/>
    </row>
    <row r="26" spans="1:23" s="49" customFormat="1" x14ac:dyDescent="0.15">
      <c r="A26" s="1" t="s">
        <v>248</v>
      </c>
      <c r="B26" s="3"/>
      <c r="C26" s="80"/>
      <c r="D26" s="63"/>
      <c r="E26" s="84"/>
      <c r="F26" s="82" t="s">
        <v>239</v>
      </c>
      <c r="G26" s="63"/>
      <c r="H26" s="82"/>
      <c r="I26" s="82"/>
      <c r="J26" s="63"/>
      <c r="K26" s="63"/>
      <c r="L26" s="77"/>
      <c r="M26" s="78">
        <v>19</v>
      </c>
      <c r="N26" s="79"/>
      <c r="Q26" s="49">
        <v>18909891</v>
      </c>
      <c r="W26" s="205"/>
    </row>
    <row r="27" spans="1:23" s="49" customFormat="1" x14ac:dyDescent="0.15">
      <c r="A27" s="1" t="s">
        <v>249</v>
      </c>
      <c r="B27" s="3"/>
      <c r="C27" s="80"/>
      <c r="D27" s="63" t="s">
        <v>250</v>
      </c>
      <c r="E27" s="84"/>
      <c r="F27" s="82"/>
      <c r="G27" s="82"/>
      <c r="H27" s="82"/>
      <c r="I27" s="82"/>
      <c r="J27" s="63"/>
      <c r="K27" s="63"/>
      <c r="L27" s="77"/>
      <c r="M27" s="78">
        <v>99523</v>
      </c>
      <c r="N27" s="79"/>
      <c r="Q27" s="49">
        <f>IF(COUNTIF(Q28:Q31,"-")=COUNTA(Q28:Q31),"-",SUM(Q28:Q31))</f>
        <v>99523365566</v>
      </c>
      <c r="W27" s="205"/>
    </row>
    <row r="28" spans="1:23" s="49" customFormat="1" x14ac:dyDescent="0.15">
      <c r="A28" s="1" t="s">
        <v>251</v>
      </c>
      <c r="B28" s="3"/>
      <c r="C28" s="80"/>
      <c r="D28" s="63"/>
      <c r="E28" s="84" t="s">
        <v>252</v>
      </c>
      <c r="F28" s="82"/>
      <c r="G28" s="82"/>
      <c r="H28" s="82"/>
      <c r="I28" s="82"/>
      <c r="J28" s="63"/>
      <c r="K28" s="63"/>
      <c r="L28" s="77"/>
      <c r="M28" s="78">
        <v>55555</v>
      </c>
      <c r="N28" s="79"/>
      <c r="Q28" s="49">
        <v>55554998793</v>
      </c>
      <c r="W28" s="205"/>
    </row>
    <row r="29" spans="1:23" s="49" customFormat="1" x14ac:dyDescent="0.15">
      <c r="A29" s="1" t="s">
        <v>253</v>
      </c>
      <c r="B29" s="3"/>
      <c r="C29" s="80"/>
      <c r="D29" s="63"/>
      <c r="E29" s="84" t="s">
        <v>254</v>
      </c>
      <c r="F29" s="82"/>
      <c r="G29" s="82"/>
      <c r="H29" s="82"/>
      <c r="I29" s="82"/>
      <c r="J29" s="63"/>
      <c r="K29" s="63"/>
      <c r="L29" s="77"/>
      <c r="M29" s="78">
        <v>40175</v>
      </c>
      <c r="N29" s="79"/>
      <c r="Q29" s="49">
        <v>40174892380</v>
      </c>
      <c r="W29" s="205"/>
    </row>
    <row r="30" spans="1:23" s="49" customFormat="1" x14ac:dyDescent="0.15">
      <c r="A30" s="1" t="s">
        <v>255</v>
      </c>
      <c r="B30" s="3"/>
      <c r="C30" s="80"/>
      <c r="D30" s="63"/>
      <c r="E30" s="84" t="s">
        <v>256</v>
      </c>
      <c r="F30" s="82"/>
      <c r="G30" s="82"/>
      <c r="H30" s="82"/>
      <c r="I30" s="82"/>
      <c r="J30" s="63"/>
      <c r="K30" s="63"/>
      <c r="L30" s="77"/>
      <c r="M30" s="78">
        <v>2880</v>
      </c>
      <c r="N30" s="79"/>
      <c r="Q30" s="49">
        <v>2879807192</v>
      </c>
      <c r="W30" s="205"/>
    </row>
    <row r="31" spans="1:23" s="49" customFormat="1" x14ac:dyDescent="0.15">
      <c r="A31" s="1" t="s">
        <v>257</v>
      </c>
      <c r="B31" s="3"/>
      <c r="C31" s="80"/>
      <c r="D31" s="63"/>
      <c r="E31" s="84" t="s">
        <v>258</v>
      </c>
      <c r="F31" s="82"/>
      <c r="G31" s="82"/>
      <c r="H31" s="82"/>
      <c r="I31" s="84"/>
      <c r="J31" s="63"/>
      <c r="K31" s="63"/>
      <c r="L31" s="77"/>
      <c r="M31" s="78">
        <v>914</v>
      </c>
      <c r="N31" s="79"/>
      <c r="Q31" s="49">
        <v>913667201</v>
      </c>
      <c r="W31" s="205"/>
    </row>
    <row r="32" spans="1:23" s="49" customFormat="1" x14ac:dyDescent="0.15">
      <c r="A32" s="1" t="s">
        <v>259</v>
      </c>
      <c r="B32" s="3"/>
      <c r="C32" s="80"/>
      <c r="D32" s="63" t="s">
        <v>260</v>
      </c>
      <c r="E32" s="84"/>
      <c r="F32" s="82"/>
      <c r="G32" s="82"/>
      <c r="H32" s="82"/>
      <c r="I32" s="84"/>
      <c r="J32" s="63"/>
      <c r="K32" s="63"/>
      <c r="L32" s="77"/>
      <c r="M32" s="78">
        <v>50</v>
      </c>
      <c r="N32" s="79"/>
      <c r="Q32" s="49">
        <f>IF(COUNTIF(Q33:Q34,"-")=COUNTA(Q33:Q34),"-",SUM(Q33:Q34))</f>
        <v>49941628</v>
      </c>
      <c r="W32" s="205"/>
    </row>
    <row r="33" spans="1:23" s="49" customFormat="1" x14ac:dyDescent="0.15">
      <c r="A33" s="1" t="s">
        <v>261</v>
      </c>
      <c r="B33" s="3"/>
      <c r="C33" s="80"/>
      <c r="D33" s="63"/>
      <c r="E33" s="84" t="s">
        <v>262</v>
      </c>
      <c r="F33" s="82"/>
      <c r="G33" s="82"/>
      <c r="H33" s="82"/>
      <c r="I33" s="82"/>
      <c r="J33" s="63"/>
      <c r="K33" s="63"/>
      <c r="L33" s="77"/>
      <c r="M33" s="78" t="s">
        <v>342</v>
      </c>
      <c r="N33" s="79"/>
      <c r="Q33" s="49" t="s">
        <v>11</v>
      </c>
      <c r="W33" s="205"/>
    </row>
    <row r="34" spans="1:23" s="49" customFormat="1" x14ac:dyDescent="0.15">
      <c r="A34" s="1" t="s">
        <v>263</v>
      </c>
      <c r="B34" s="3"/>
      <c r="C34" s="80"/>
      <c r="D34" s="63"/>
      <c r="E34" s="84" t="s">
        <v>239</v>
      </c>
      <c r="F34" s="82"/>
      <c r="G34" s="82"/>
      <c r="H34" s="82"/>
      <c r="I34" s="82"/>
      <c r="J34" s="63"/>
      <c r="K34" s="63"/>
      <c r="L34" s="77"/>
      <c r="M34" s="78">
        <v>50</v>
      </c>
      <c r="N34" s="79"/>
      <c r="Q34" s="49">
        <v>49941628</v>
      </c>
      <c r="W34" s="205"/>
    </row>
    <row r="35" spans="1:23" s="49" customFormat="1" x14ac:dyDescent="0.15">
      <c r="A35" s="1" t="s">
        <v>264</v>
      </c>
      <c r="B35" s="3"/>
      <c r="C35" s="80"/>
      <c r="D35" s="63" t="s">
        <v>265</v>
      </c>
      <c r="E35" s="84"/>
      <c r="F35" s="82"/>
      <c r="G35" s="82"/>
      <c r="H35" s="82"/>
      <c r="I35" s="82"/>
      <c r="J35" s="63"/>
      <c r="K35" s="63"/>
      <c r="L35" s="77"/>
      <c r="M35" s="78" t="s">
        <v>342</v>
      </c>
      <c r="N35" s="79"/>
      <c r="Q35" s="49" t="s">
        <v>11</v>
      </c>
      <c r="W35" s="205"/>
    </row>
    <row r="36" spans="1:23" s="49" customFormat="1" x14ac:dyDescent="0.15">
      <c r="A36" s="1" t="s">
        <v>226</v>
      </c>
      <c r="B36" s="3"/>
      <c r="C36" s="85" t="s">
        <v>227</v>
      </c>
      <c r="D36" s="86"/>
      <c r="E36" s="87"/>
      <c r="F36" s="88"/>
      <c r="G36" s="88"/>
      <c r="H36" s="88"/>
      <c r="I36" s="88"/>
      <c r="J36" s="86"/>
      <c r="K36" s="86"/>
      <c r="L36" s="89"/>
      <c r="M36" s="90">
        <v>5507</v>
      </c>
      <c r="N36" s="91"/>
      <c r="Q36" s="49">
        <f>IF(COUNTIF(Q16:Q35,"-")=COUNTA(Q16:Q35),"-",SUM(Q27,Q35)-SUM(Q16,Q32))</f>
        <v>5507091695</v>
      </c>
      <c r="W36" s="205"/>
    </row>
    <row r="37" spans="1:23" s="49" customFormat="1" x14ac:dyDescent="0.15">
      <c r="A37" s="1"/>
      <c r="B37" s="3"/>
      <c r="C37" s="80" t="s">
        <v>323</v>
      </c>
      <c r="D37" s="63"/>
      <c r="E37" s="84"/>
      <c r="F37" s="82"/>
      <c r="G37" s="82"/>
      <c r="H37" s="82"/>
      <c r="I37" s="84"/>
      <c r="J37" s="63"/>
      <c r="K37" s="63"/>
      <c r="L37" s="77"/>
      <c r="M37" s="92"/>
      <c r="N37" s="93"/>
      <c r="W37" s="205"/>
    </row>
    <row r="38" spans="1:23" s="49" customFormat="1" x14ac:dyDescent="0.15">
      <c r="A38" s="1" t="s">
        <v>268</v>
      </c>
      <c r="B38" s="3"/>
      <c r="C38" s="80"/>
      <c r="D38" s="63" t="s">
        <v>269</v>
      </c>
      <c r="E38" s="84"/>
      <c r="F38" s="82"/>
      <c r="G38" s="82"/>
      <c r="H38" s="82"/>
      <c r="I38" s="82"/>
      <c r="J38" s="63"/>
      <c r="K38" s="63"/>
      <c r="L38" s="77"/>
      <c r="M38" s="78">
        <v>6302</v>
      </c>
      <c r="N38" s="79"/>
      <c r="Q38" s="49">
        <f>IF(COUNTIF(Q39:Q43,"-")=COUNTA(Q39:Q43),"-",SUM(Q39:Q43))</f>
        <v>6302281369</v>
      </c>
      <c r="W38" s="205"/>
    </row>
    <row r="39" spans="1:23" s="49" customFormat="1" x14ac:dyDescent="0.15">
      <c r="A39" s="1" t="s">
        <v>270</v>
      </c>
      <c r="B39" s="3"/>
      <c r="C39" s="80"/>
      <c r="D39" s="63"/>
      <c r="E39" s="84" t="s">
        <v>271</v>
      </c>
      <c r="F39" s="82"/>
      <c r="G39" s="82"/>
      <c r="H39" s="82"/>
      <c r="I39" s="82"/>
      <c r="J39" s="63"/>
      <c r="K39" s="63"/>
      <c r="L39" s="77"/>
      <c r="M39" s="78">
        <v>3469</v>
      </c>
      <c r="N39" s="79"/>
      <c r="Q39" s="49">
        <v>3469346783</v>
      </c>
      <c r="W39" s="205"/>
    </row>
    <row r="40" spans="1:23" s="49" customFormat="1" x14ac:dyDescent="0.15">
      <c r="A40" s="1" t="s">
        <v>272</v>
      </c>
      <c r="B40" s="3"/>
      <c r="C40" s="80"/>
      <c r="D40" s="63"/>
      <c r="E40" s="84" t="s">
        <v>273</v>
      </c>
      <c r="F40" s="82"/>
      <c r="G40" s="82"/>
      <c r="H40" s="82"/>
      <c r="I40" s="82"/>
      <c r="J40" s="63"/>
      <c r="K40" s="63"/>
      <c r="L40" s="77"/>
      <c r="M40" s="78">
        <v>2831</v>
      </c>
      <c r="N40" s="79"/>
      <c r="Q40" s="49">
        <v>2831204386</v>
      </c>
      <c r="W40" s="205"/>
    </row>
    <row r="41" spans="1:23" s="49" customFormat="1" x14ac:dyDescent="0.15">
      <c r="A41" s="1" t="s">
        <v>274</v>
      </c>
      <c r="B41" s="3"/>
      <c r="C41" s="80"/>
      <c r="D41" s="63"/>
      <c r="E41" s="84" t="s">
        <v>275</v>
      </c>
      <c r="F41" s="82"/>
      <c r="G41" s="82"/>
      <c r="H41" s="82"/>
      <c r="I41" s="82"/>
      <c r="J41" s="63"/>
      <c r="K41" s="63"/>
      <c r="L41" s="77"/>
      <c r="M41" s="78" t="s">
        <v>342</v>
      </c>
      <c r="N41" s="79"/>
      <c r="Q41" s="49">
        <v>0</v>
      </c>
      <c r="W41" s="205"/>
    </row>
    <row r="42" spans="1:23" s="49" customFormat="1" x14ac:dyDescent="0.15">
      <c r="A42" s="1" t="s">
        <v>276</v>
      </c>
      <c r="B42" s="3"/>
      <c r="C42" s="80"/>
      <c r="D42" s="63"/>
      <c r="E42" s="84" t="s">
        <v>277</v>
      </c>
      <c r="F42" s="82"/>
      <c r="G42" s="82"/>
      <c r="H42" s="82"/>
      <c r="I42" s="82"/>
      <c r="J42" s="63"/>
      <c r="K42" s="63"/>
      <c r="L42" s="77"/>
      <c r="M42" s="78">
        <v>2</v>
      </c>
      <c r="N42" s="79"/>
      <c r="Q42" s="49">
        <v>1730200</v>
      </c>
      <c r="W42" s="205"/>
    </row>
    <row r="43" spans="1:23" s="49" customFormat="1" x14ac:dyDescent="0.15">
      <c r="A43" s="1" t="s">
        <v>278</v>
      </c>
      <c r="B43" s="3"/>
      <c r="C43" s="80"/>
      <c r="D43" s="63"/>
      <c r="E43" s="84" t="s">
        <v>239</v>
      </c>
      <c r="F43" s="82"/>
      <c r="G43" s="82"/>
      <c r="H43" s="82"/>
      <c r="I43" s="82"/>
      <c r="J43" s="63"/>
      <c r="K43" s="63"/>
      <c r="L43" s="77"/>
      <c r="M43" s="78" t="s">
        <v>342</v>
      </c>
      <c r="N43" s="79"/>
      <c r="Q43" s="49" t="s">
        <v>11</v>
      </c>
      <c r="W43" s="205"/>
    </row>
    <row r="44" spans="1:23" s="49" customFormat="1" x14ac:dyDescent="0.15">
      <c r="A44" s="1" t="s">
        <v>279</v>
      </c>
      <c r="B44" s="3"/>
      <c r="C44" s="80"/>
      <c r="D44" s="63" t="s">
        <v>280</v>
      </c>
      <c r="E44" s="84"/>
      <c r="F44" s="82"/>
      <c r="G44" s="82"/>
      <c r="H44" s="82"/>
      <c r="I44" s="84"/>
      <c r="J44" s="63"/>
      <c r="K44" s="63"/>
      <c r="L44" s="77"/>
      <c r="M44" s="78">
        <v>3162</v>
      </c>
      <c r="N44" s="79"/>
      <c r="Q44" s="49">
        <f>IF(COUNTIF(Q45:Q49,"-")=COUNTA(Q45:Q49),"-",SUM(Q45:Q49))</f>
        <v>3161805798</v>
      </c>
      <c r="W44" s="205"/>
    </row>
    <row r="45" spans="1:23" s="49" customFormat="1" x14ac:dyDescent="0.15">
      <c r="A45" s="1" t="s">
        <v>281</v>
      </c>
      <c r="B45" s="3"/>
      <c r="C45" s="80"/>
      <c r="D45" s="63"/>
      <c r="E45" s="84" t="s">
        <v>254</v>
      </c>
      <c r="F45" s="82"/>
      <c r="G45" s="82"/>
      <c r="H45" s="82"/>
      <c r="I45" s="84"/>
      <c r="J45" s="63"/>
      <c r="K45" s="63"/>
      <c r="L45" s="77"/>
      <c r="M45" s="78">
        <v>1260</v>
      </c>
      <c r="N45" s="79"/>
      <c r="Q45" s="49">
        <v>1260203000</v>
      </c>
      <c r="W45" s="205"/>
    </row>
    <row r="46" spans="1:23" s="49" customFormat="1" x14ac:dyDescent="0.15">
      <c r="A46" s="1" t="s">
        <v>282</v>
      </c>
      <c r="B46" s="3"/>
      <c r="C46" s="80"/>
      <c r="D46" s="63"/>
      <c r="E46" s="84" t="s">
        <v>283</v>
      </c>
      <c r="F46" s="82"/>
      <c r="G46" s="82"/>
      <c r="H46" s="82"/>
      <c r="I46" s="84"/>
      <c r="J46" s="63"/>
      <c r="K46" s="63"/>
      <c r="L46" s="77"/>
      <c r="M46" s="78">
        <v>1645</v>
      </c>
      <c r="N46" s="79"/>
      <c r="Q46" s="49">
        <v>1644981662</v>
      </c>
      <c r="W46" s="205"/>
    </row>
    <row r="47" spans="1:23" s="49" customFormat="1" x14ac:dyDescent="0.15">
      <c r="A47" s="1" t="s">
        <v>284</v>
      </c>
      <c r="B47" s="3"/>
      <c r="C47" s="80"/>
      <c r="D47" s="63"/>
      <c r="E47" s="84" t="s">
        <v>285</v>
      </c>
      <c r="F47" s="82"/>
      <c r="G47" s="63"/>
      <c r="H47" s="82"/>
      <c r="I47" s="82"/>
      <c r="J47" s="63"/>
      <c r="K47" s="63"/>
      <c r="L47" s="77"/>
      <c r="M47" s="78">
        <v>3</v>
      </c>
      <c r="N47" s="79"/>
      <c r="Q47" s="49">
        <v>2527743</v>
      </c>
      <c r="W47" s="205"/>
    </row>
    <row r="48" spans="1:23" s="49" customFormat="1" x14ac:dyDescent="0.15">
      <c r="A48" s="1" t="s">
        <v>286</v>
      </c>
      <c r="B48" s="3"/>
      <c r="C48" s="80"/>
      <c r="D48" s="63"/>
      <c r="E48" s="84" t="s">
        <v>287</v>
      </c>
      <c r="F48" s="82"/>
      <c r="G48" s="63"/>
      <c r="H48" s="82"/>
      <c r="I48" s="82"/>
      <c r="J48" s="63"/>
      <c r="K48" s="63"/>
      <c r="L48" s="77"/>
      <c r="M48" s="78">
        <v>251</v>
      </c>
      <c r="N48" s="79"/>
      <c r="Q48" s="49">
        <v>251093393</v>
      </c>
      <c r="W48" s="205"/>
    </row>
    <row r="49" spans="1:23" s="49" customFormat="1" x14ac:dyDescent="0.15">
      <c r="A49" s="1" t="s">
        <v>288</v>
      </c>
      <c r="B49" s="3"/>
      <c r="C49" s="80"/>
      <c r="D49" s="63"/>
      <c r="E49" s="84" t="s">
        <v>258</v>
      </c>
      <c r="F49" s="82"/>
      <c r="G49" s="82"/>
      <c r="H49" s="82"/>
      <c r="I49" s="82"/>
      <c r="J49" s="63"/>
      <c r="K49" s="63"/>
      <c r="L49" s="77"/>
      <c r="M49" s="78">
        <v>3</v>
      </c>
      <c r="N49" s="79"/>
      <c r="Q49" s="49">
        <v>3000000</v>
      </c>
      <c r="W49" s="205"/>
    </row>
    <row r="50" spans="1:23" s="49" customFormat="1" x14ac:dyDescent="0.15">
      <c r="A50" s="1" t="s">
        <v>266</v>
      </c>
      <c r="B50" s="3"/>
      <c r="C50" s="85" t="s">
        <v>267</v>
      </c>
      <c r="D50" s="86"/>
      <c r="E50" s="87"/>
      <c r="F50" s="88"/>
      <c r="G50" s="88"/>
      <c r="H50" s="88"/>
      <c r="I50" s="88"/>
      <c r="J50" s="86"/>
      <c r="K50" s="86"/>
      <c r="L50" s="89"/>
      <c r="M50" s="90">
        <v>-3140</v>
      </c>
      <c r="N50" s="91"/>
      <c r="Q50" s="49">
        <f>IF(AND(Q38="-",Q44="-"),"-",SUM(Q44)-SUM(Q38))</f>
        <v>-3140475571</v>
      </c>
      <c r="W50" s="205"/>
    </row>
    <row r="51" spans="1:23" s="49" customFormat="1" x14ac:dyDescent="0.15">
      <c r="A51" s="1"/>
      <c r="B51" s="3"/>
      <c r="C51" s="80" t="s">
        <v>324</v>
      </c>
      <c r="D51" s="63"/>
      <c r="E51" s="84"/>
      <c r="F51" s="82"/>
      <c r="G51" s="82"/>
      <c r="H51" s="82"/>
      <c r="I51" s="82"/>
      <c r="J51" s="63"/>
      <c r="K51" s="63"/>
      <c r="L51" s="77"/>
      <c r="M51" s="92"/>
      <c r="N51" s="93"/>
      <c r="W51" s="205"/>
    </row>
    <row r="52" spans="1:23" s="49" customFormat="1" x14ac:dyDescent="0.15">
      <c r="A52" s="1" t="s">
        <v>291</v>
      </c>
      <c r="B52" s="3"/>
      <c r="C52" s="80"/>
      <c r="D52" s="63" t="s">
        <v>292</v>
      </c>
      <c r="E52" s="84"/>
      <c r="F52" s="82"/>
      <c r="G52" s="82"/>
      <c r="H52" s="82"/>
      <c r="I52" s="82"/>
      <c r="J52" s="63"/>
      <c r="K52" s="63"/>
      <c r="L52" s="77"/>
      <c r="M52" s="78">
        <v>5935</v>
      </c>
      <c r="N52" s="79"/>
      <c r="Q52" s="49">
        <f>IF(COUNTIF(Q53:Q54,"-")=COUNTA(Q53:Q54),"-",SUM(Q53:Q54))</f>
        <v>5935208492</v>
      </c>
      <c r="W52" s="205"/>
    </row>
    <row r="53" spans="1:23" s="49" customFormat="1" x14ac:dyDescent="0.15">
      <c r="A53" s="1" t="s">
        <v>293</v>
      </c>
      <c r="B53" s="3"/>
      <c r="C53" s="80"/>
      <c r="D53" s="63"/>
      <c r="E53" s="84" t="s">
        <v>325</v>
      </c>
      <c r="F53" s="82"/>
      <c r="G53" s="82"/>
      <c r="H53" s="82"/>
      <c r="I53" s="82"/>
      <c r="J53" s="63"/>
      <c r="K53" s="63"/>
      <c r="L53" s="77"/>
      <c r="M53" s="78">
        <v>5925</v>
      </c>
      <c r="N53" s="79"/>
      <c r="Q53" s="49">
        <v>5925279892</v>
      </c>
      <c r="W53" s="205"/>
    </row>
    <row r="54" spans="1:23" s="49" customFormat="1" x14ac:dyDescent="0.15">
      <c r="A54" s="1" t="s">
        <v>294</v>
      </c>
      <c r="B54" s="3"/>
      <c r="C54" s="80"/>
      <c r="D54" s="63"/>
      <c r="E54" s="84" t="s">
        <v>239</v>
      </c>
      <c r="F54" s="82"/>
      <c r="G54" s="82"/>
      <c r="H54" s="82"/>
      <c r="I54" s="82"/>
      <c r="J54" s="63"/>
      <c r="K54" s="63"/>
      <c r="L54" s="77"/>
      <c r="M54" s="78">
        <v>10</v>
      </c>
      <c r="N54" s="79"/>
      <c r="Q54" s="49">
        <v>9928600</v>
      </c>
      <c r="W54" s="205"/>
    </row>
    <row r="55" spans="1:23" s="49" customFormat="1" x14ac:dyDescent="0.15">
      <c r="A55" s="1" t="s">
        <v>295</v>
      </c>
      <c r="B55" s="3"/>
      <c r="C55" s="80"/>
      <c r="D55" s="63" t="s">
        <v>296</v>
      </c>
      <c r="E55" s="84"/>
      <c r="F55" s="82"/>
      <c r="G55" s="82"/>
      <c r="H55" s="82"/>
      <c r="I55" s="82"/>
      <c r="J55" s="63"/>
      <c r="K55" s="63"/>
      <c r="L55" s="77"/>
      <c r="M55" s="78">
        <v>3995</v>
      </c>
      <c r="N55" s="79"/>
      <c r="Q55" s="49">
        <f>IF(COUNTIF(Q56:Q57,"-")=COUNTA(Q56:Q57),"-",SUM(Q56:Q57))</f>
        <v>3994861000</v>
      </c>
      <c r="W55" s="205"/>
    </row>
    <row r="56" spans="1:23" s="49" customFormat="1" x14ac:dyDescent="0.15">
      <c r="A56" s="1" t="s">
        <v>297</v>
      </c>
      <c r="B56" s="3"/>
      <c r="C56" s="80"/>
      <c r="D56" s="63"/>
      <c r="E56" s="84" t="s">
        <v>326</v>
      </c>
      <c r="F56" s="82"/>
      <c r="G56" s="82"/>
      <c r="H56" s="82"/>
      <c r="I56" s="76"/>
      <c r="J56" s="63"/>
      <c r="K56" s="63"/>
      <c r="L56" s="77"/>
      <c r="M56" s="78">
        <v>3995</v>
      </c>
      <c r="N56" s="79"/>
      <c r="Q56" s="49">
        <v>3994861000</v>
      </c>
      <c r="W56" s="205"/>
    </row>
    <row r="57" spans="1:23" s="49" customFormat="1" x14ac:dyDescent="0.15">
      <c r="A57" s="1" t="s">
        <v>298</v>
      </c>
      <c r="B57" s="3"/>
      <c r="C57" s="80"/>
      <c r="D57" s="63"/>
      <c r="E57" s="84" t="s">
        <v>258</v>
      </c>
      <c r="F57" s="82"/>
      <c r="G57" s="82"/>
      <c r="H57" s="82"/>
      <c r="I57" s="94"/>
      <c r="J57" s="63"/>
      <c r="K57" s="63"/>
      <c r="L57" s="77"/>
      <c r="M57" s="78" t="s">
        <v>11</v>
      </c>
      <c r="N57" s="79"/>
      <c r="Q57" s="49">
        <v>0</v>
      </c>
      <c r="W57" s="205"/>
    </row>
    <row r="58" spans="1:23" s="49" customFormat="1" x14ac:dyDescent="0.15">
      <c r="A58" s="1" t="s">
        <v>289</v>
      </c>
      <c r="B58" s="3"/>
      <c r="C58" s="85" t="s">
        <v>290</v>
      </c>
      <c r="D58" s="86"/>
      <c r="E58" s="87"/>
      <c r="F58" s="88"/>
      <c r="G58" s="88"/>
      <c r="H58" s="88"/>
      <c r="I58" s="95"/>
      <c r="J58" s="86"/>
      <c r="K58" s="86"/>
      <c r="L58" s="89"/>
      <c r="M58" s="90">
        <v>-1940</v>
      </c>
      <c r="N58" s="91"/>
      <c r="Q58" s="49">
        <f>IF(AND(Q52="-",Q55="-"),"-",SUM(Q55)-SUM(Q52))</f>
        <v>-1940347492</v>
      </c>
      <c r="W58" s="205"/>
    </row>
    <row r="59" spans="1:23" s="49" customFormat="1" x14ac:dyDescent="0.15">
      <c r="A59" s="1" t="s">
        <v>299</v>
      </c>
      <c r="B59" s="3"/>
      <c r="C59" s="288" t="s">
        <v>300</v>
      </c>
      <c r="D59" s="289"/>
      <c r="E59" s="289"/>
      <c r="F59" s="289"/>
      <c r="G59" s="289"/>
      <c r="H59" s="289"/>
      <c r="I59" s="289"/>
      <c r="J59" s="289"/>
      <c r="K59" s="289"/>
      <c r="L59" s="290"/>
      <c r="M59" s="90">
        <v>426</v>
      </c>
      <c r="N59" s="91"/>
      <c r="Q59" s="49">
        <f>IF(AND(Q36="-",Q50="-",Q58="-"),"-",SUM(Q36,Q50,Q58))</f>
        <v>426268632</v>
      </c>
      <c r="W59" s="205"/>
    </row>
    <row r="60" spans="1:23" s="49" customFormat="1" ht="14.25" thickBot="1" x14ac:dyDescent="0.2">
      <c r="A60" s="1" t="s">
        <v>301</v>
      </c>
      <c r="B60" s="3"/>
      <c r="C60" s="266" t="s">
        <v>302</v>
      </c>
      <c r="D60" s="267"/>
      <c r="E60" s="267"/>
      <c r="F60" s="267"/>
      <c r="G60" s="267"/>
      <c r="H60" s="267"/>
      <c r="I60" s="267"/>
      <c r="J60" s="267"/>
      <c r="K60" s="267"/>
      <c r="L60" s="268"/>
      <c r="M60" s="90">
        <v>2114</v>
      </c>
      <c r="N60" s="91"/>
      <c r="Q60" s="49">
        <v>2113967838</v>
      </c>
      <c r="W60" s="205"/>
    </row>
    <row r="61" spans="1:23" s="49" customFormat="1" ht="14.25" hidden="1" thickBot="1" x14ac:dyDescent="0.2">
      <c r="A61" s="1">
        <v>4435000</v>
      </c>
      <c r="B61" s="3"/>
      <c r="C61" s="269" t="s">
        <v>220</v>
      </c>
      <c r="D61" s="270"/>
      <c r="E61" s="270"/>
      <c r="F61" s="270"/>
      <c r="G61" s="270"/>
      <c r="H61" s="270"/>
      <c r="I61" s="270"/>
      <c r="J61" s="270"/>
      <c r="K61" s="270"/>
      <c r="L61" s="271"/>
      <c r="M61" s="96" t="s">
        <v>341</v>
      </c>
      <c r="N61" s="91"/>
      <c r="Q61" s="49" t="s">
        <v>342</v>
      </c>
      <c r="W61" s="205"/>
    </row>
    <row r="62" spans="1:23" s="49" customFormat="1" ht="14.25" thickBot="1" x14ac:dyDescent="0.2">
      <c r="A62" s="1" t="s">
        <v>303</v>
      </c>
      <c r="B62" s="3"/>
      <c r="C62" s="272" t="s">
        <v>304</v>
      </c>
      <c r="D62" s="273"/>
      <c r="E62" s="273"/>
      <c r="F62" s="273"/>
      <c r="G62" s="273"/>
      <c r="H62" s="273"/>
      <c r="I62" s="273"/>
      <c r="J62" s="273"/>
      <c r="K62" s="273"/>
      <c r="L62" s="274"/>
      <c r="M62" s="97">
        <v>2540</v>
      </c>
      <c r="N62" s="98"/>
      <c r="Q62" s="49">
        <f>IF(COUNTIF(Q59:Q61,"-")=COUNTA(Q59:Q61),"-",SUM(Q59:Q61))</f>
        <v>2540236470</v>
      </c>
      <c r="W62" s="205"/>
    </row>
    <row r="63" spans="1:23" s="49" customFormat="1" ht="14.25" thickBot="1" x14ac:dyDescent="0.2">
      <c r="A63" s="1"/>
      <c r="B63" s="3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100"/>
      <c r="N63" s="101"/>
      <c r="W63" s="205"/>
    </row>
    <row r="64" spans="1:23" s="49" customFormat="1" x14ac:dyDescent="0.15">
      <c r="A64" s="1" t="s">
        <v>305</v>
      </c>
      <c r="B64" s="3"/>
      <c r="C64" s="102" t="s">
        <v>306</v>
      </c>
      <c r="D64" s="103"/>
      <c r="E64" s="103"/>
      <c r="F64" s="103"/>
      <c r="G64" s="103"/>
      <c r="H64" s="103"/>
      <c r="I64" s="103"/>
      <c r="J64" s="103"/>
      <c r="K64" s="103"/>
      <c r="L64" s="103"/>
      <c r="M64" s="104">
        <v>115</v>
      </c>
      <c r="N64" s="105"/>
      <c r="Q64" s="49">
        <v>114930962</v>
      </c>
      <c r="W64" s="205"/>
    </row>
    <row r="65" spans="1:23" s="49" customFormat="1" x14ac:dyDescent="0.15">
      <c r="A65" s="1" t="s">
        <v>307</v>
      </c>
      <c r="B65" s="3"/>
      <c r="C65" s="106" t="s">
        <v>308</v>
      </c>
      <c r="D65" s="107"/>
      <c r="E65" s="107"/>
      <c r="F65" s="107"/>
      <c r="G65" s="107"/>
      <c r="H65" s="107"/>
      <c r="I65" s="107"/>
      <c r="J65" s="107"/>
      <c r="K65" s="107"/>
      <c r="L65" s="107"/>
      <c r="M65" s="90">
        <v>-13</v>
      </c>
      <c r="N65" s="91"/>
      <c r="Q65" s="49">
        <v>-13494521</v>
      </c>
      <c r="W65" s="205"/>
    </row>
    <row r="66" spans="1:23" s="49" customFormat="1" ht="14.25" thickBot="1" x14ac:dyDescent="0.2">
      <c r="A66" s="1" t="s">
        <v>309</v>
      </c>
      <c r="B66" s="3"/>
      <c r="C66" s="108" t="s">
        <v>310</v>
      </c>
      <c r="D66" s="109"/>
      <c r="E66" s="109"/>
      <c r="F66" s="109"/>
      <c r="G66" s="109"/>
      <c r="H66" s="109"/>
      <c r="I66" s="109"/>
      <c r="J66" s="109"/>
      <c r="K66" s="109"/>
      <c r="L66" s="109"/>
      <c r="M66" s="110">
        <v>101</v>
      </c>
      <c r="N66" s="111"/>
      <c r="Q66" s="49">
        <f>IF(COUNTIF(Q64:Q65,"-")=COUNTA(Q64:Q65),"-",SUM(Q64:Q65))</f>
        <v>101436441</v>
      </c>
      <c r="W66" s="205"/>
    </row>
    <row r="67" spans="1:23" s="49" customFormat="1" ht="14.25" thickBot="1" x14ac:dyDescent="0.2">
      <c r="A67" s="1" t="s">
        <v>311</v>
      </c>
      <c r="B67" s="3"/>
      <c r="C67" s="112" t="s">
        <v>312</v>
      </c>
      <c r="D67" s="113"/>
      <c r="E67" s="114"/>
      <c r="F67" s="115"/>
      <c r="G67" s="115"/>
      <c r="H67" s="115"/>
      <c r="I67" s="115"/>
      <c r="J67" s="113"/>
      <c r="K67" s="113"/>
      <c r="L67" s="113"/>
      <c r="M67" s="97">
        <v>2642</v>
      </c>
      <c r="N67" s="98"/>
      <c r="Q67" s="49">
        <f>IF(AND(Q62="-",Q66="-"),"-",SUM(Q62,Q66))</f>
        <v>2641672911</v>
      </c>
      <c r="W67" s="205"/>
    </row>
    <row r="68" spans="1:23" s="49" customFormat="1" ht="6.75" customHeight="1" x14ac:dyDescent="0.15">
      <c r="A68" s="1"/>
      <c r="B68" s="3"/>
      <c r="C68" s="62"/>
      <c r="D68" s="62"/>
      <c r="E68" s="116"/>
      <c r="F68" s="117"/>
      <c r="G68" s="117"/>
      <c r="H68" s="117"/>
      <c r="I68" s="118"/>
      <c r="J68" s="119"/>
      <c r="K68" s="119"/>
      <c r="L68" s="119"/>
      <c r="M68" s="3"/>
      <c r="N68" s="3"/>
    </row>
    <row r="69" spans="1:23" s="49" customFormat="1" x14ac:dyDescent="0.15">
      <c r="A69" s="1"/>
      <c r="B69" s="3"/>
      <c r="C69" s="62"/>
      <c r="D69" s="120" t="s">
        <v>320</v>
      </c>
      <c r="E69" s="116"/>
      <c r="F69" s="117"/>
      <c r="G69" s="117"/>
      <c r="H69" s="117"/>
      <c r="I69" s="121"/>
      <c r="J69" s="119"/>
      <c r="K69" s="119"/>
      <c r="L69" s="119"/>
      <c r="M69" s="3"/>
      <c r="N69" s="3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11"/>
  <pageMargins left="0.7" right="0.7" top="0.39370078740157477" bottom="0.39370078740157477" header="0.51181102362204722" footer="0.51181102362204722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全体貸借対照表</vt:lpstr>
      <vt:lpstr>全体行政コスト及び純資産変動計算書</vt:lpstr>
      <vt:lpstr>全体資金収支計算書</vt:lpstr>
      <vt:lpstr>全体行政コスト及び純資産変動計算書!Print_Area</vt:lpstr>
      <vt:lpstr>全体資金収支計算書!Print_Area</vt:lpstr>
      <vt:lpstr>全体貸借対照表!Print_Area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stx_zaisei06</dc:creator>
  <cp:lastModifiedBy>stx_zaisei06</cp:lastModifiedBy>
  <dcterms:created xsi:type="dcterms:W3CDTF">2020-09-04T01:41:28Z</dcterms:created>
  <dcterms:modified xsi:type="dcterms:W3CDTF">2020-09-23T04:24:19Z</dcterms:modified>
</cp:coreProperties>
</file>