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15" yWindow="-15" windowWidth="1923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<sst xmlns="http://schemas.openxmlformats.org/spreadsheetml/2006/main" count="993" uniqueCount="546">
  <si>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</si>
  <si>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</si>
  <si>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</si>
  <si>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</si>
  <si>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</si>
  <si>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</si>
  <si>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</si>
  <si>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</si>
  <si>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</si>
  <si>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</si>
  <si>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</si>
  <si>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</si>
  <si>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</si>
  <si>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</si>
  <si>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</si>
  <si>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</si>
  <si>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</si>
  <si>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</si>
  <si>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</si>
  <si>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</si>
  <si>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</si>
  <si>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</si>
  <si>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</si>
  <si>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</si>
  <si>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</si>
  <si>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</si>
  <si>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</si>
  <si>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</si>
  <si>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</si>
  <si>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</si>
  <si>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</si>
  <si>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</si>
  <si>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</si>
  <si>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</si>
  <si>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</si>
  <si>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</si>
  <si>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</si>
  <si>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</si>
  <si>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</si>
  <si>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</si>
  <si>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</si>
  <si>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</si>
  <si>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</si>
  <si>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</si>
  <si>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</si>
  <si>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</si>
  <si>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</si>
  <si>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</si>
  <si>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</si>
  <si>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</si>
  <si>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</si>
  <si>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</si>
  <si>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</si>
  <si>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</si>
  <si>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</si>
  <si>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</si>
  <si>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</si>
  <si>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</si>
  <si>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</si>
  <si>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</si>
  <si>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</si>
  <si>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</si>
  <si>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</si>
  <si>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</si>
  <si>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</si>
  <si>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</si>
  <si>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</si>
  <si>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</si>
  <si>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</si>
  <si>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</si>
  <si>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</si>
  <si>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</si>
  <si>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</si>
  <si>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</si>
  <si>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</si>
  <si>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</si>
  <si>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</si>
  <si>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</si>
  <si>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</si>
  <si>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</si>
  <si>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</si>
  <si>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</si>
  <si>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</si>
  <si>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</si>
  <si>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</si>
  <si>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</si>
  <si>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</si>
  <si>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</si>
  <si>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</si>
  <si>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</si>
  <si>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</si>
  <si>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</si>
  <si>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</si>
  <si>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</si>
  <si>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</si>
  <si>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</si>
  <si>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</si>
  <si>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</si>
  <si>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</si>
  <si>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</si>
  <si>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</si>
  <si>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</si>
  <si>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</si>
  <si>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</si>
  <si>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</si>
  <si>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</si>
  <si>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</si>
  <si>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</si>
  <si>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</si>
  <si>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</si>
  <si>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</si>
  <si>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</si>
  <si>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</si>
  <si>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</si>
  <si>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</si>
  <si>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</si>
  <si>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</si>
  <si>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</si>
  <si>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</si>
  <si>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</si>
  <si>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</si>
  <si>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</si>
  <si>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</si>
  <si>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</si>
  <si>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</si>
  <si>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</si>
  <si>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</si>
  <si>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</si>
  <si>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</si>
  <si>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</si>
  <si>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</si>
  <si>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</si>
  <si>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</si>
  <si>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</si>
  <si>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</si>
  <si>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</si>
  <si>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</si>
  <si>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</si>
  <si>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</si>
  <si>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</si>
  <si>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</si>
  <si>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</si>
  <si>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</si>
  <si>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</si>
  <si>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</si>
  <si>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</si>
  <si>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</si>
  <si>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</si>
  <si>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</si>
  <si>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</si>
  <si>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</si>
  <si>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</si>
  <si>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</si>
  <si>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</si>
  <si>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</si>
  <si>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</si>
  <si>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</si>
  <si>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</si>
  <si>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</si>
  <si>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</si>
  <si>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</si>
  <si>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</si>
  <si>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</si>
  <si>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</si>
  <si>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</si>
  <si>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</si>
  <si>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</si>
  <si>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</si>
  <si>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</si>
  <si>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</si>
  <si>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</si>
  <si>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</si>
  <si>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</si>
  <si>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</si>
  <si>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</si>
  <si>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</si>
  <si>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</si>
  <si>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</si>
  <si>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</si>
  <si>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</si>
  <si>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</si>
  <si>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</si>
  <si>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</si>
  <si>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</si>
  <si>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</si>
  <si>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</si>
  <si>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</si>
  <si>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</si>
  <si>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</si>
  <si>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</si>
  <si>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</si>
  <si>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</si>
  <si>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</si>
  <si>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</si>
  <si>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</si>
  <si>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東京都西東京市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</si>
  <si>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</si>
  <si>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</si>
  <si>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</si>
  <si>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</si>
  <si>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</si>
  <si>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</si>
  <si>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</si>
  <si>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</si>
  <si>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</si>
  <si>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</si>
  <si>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</si>
  <si>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</si>
  <si>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</si>
  <si>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</si>
  <si>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</si>
  <si>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</si>
  <si>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</si>
  <si>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</si>
  <si>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</si>
  <si>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</si>
  <si>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</si>
  <si>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</si>
  <si>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</si>
  <si>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</si>
  <si>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</si>
  <si>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</si>
  <si>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</si>
  <si>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</si>
  <si>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</si>
  <si>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</si>
  <si>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</si>
  <si>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</si>
  <si>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</si>
  <si>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</si>
  <si>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</si>
  <si>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</si>
  <si>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</si>
  <si>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</si>
  <si>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</si>
  <si>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</si>
  <si>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</si>
  <si>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</si>
  <si>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</si>
  <si>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</si>
  <si>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</si>
  <si>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</si>
  <si>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</si>
  <si>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</si>
  <si>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</si>
  <si>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</si>
  <si>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</si>
  <si>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</si>
  <si>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</si>
  <si>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</si>
  <si>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</si>
  <si>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</si>
  <si>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</si>
  <si>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</si>
  <si>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</si>
  <si>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</si>
  <si>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</si>
  <si>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</si>
  <si>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</si>
  <si>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</si>
  <si>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</si>
  <si>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</si>
  <si>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</si>
  <si>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</si>
  <si>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</si>
  <si>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</si>
  <si>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</si>
  <si>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</si>
  <si>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</si>
  <si>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</si>
  <si>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</si>
  <si>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</si>
  <si>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</si>
  <si>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</si>
  <si>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</si>
  <si>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</si>
  <si>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</si>
  <si>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</si>
  <si>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</si>
  <si>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</si>
  <si>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</si>
  <si>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</si>
  <si>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</si>
  <si>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</si>
  <si>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</si>
  <si>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</si>
  <si>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</si>
  <si>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</si>
  <si>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</si>
  <si>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</si>
  <si>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</si>
  <si>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</si>
  <si>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</si>
  <si>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</si>
  <si>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</si>
  <si>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</si>
  <si>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</si>
  <si>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</si>
  <si>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</si>
  <si>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</si>
  <si>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</si>
  <si>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</si>
  <si>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</si>
  <si>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</si>
  <si>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</si>
  <si>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</si>
  <si>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</si>
  <si>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</si>
  <si>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</si>
  <si>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</si>
  <si>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</si>
  <si>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</si>
  <si>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</si>
  <si>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</si>
  <si>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</si>
  <si>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</si>
  <si>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</si>
  <si>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</si>
  <si>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</si>
  <si>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</si>
  <si>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</si>
  <si>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</si>
  <si>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</si>
  <si>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</si>
  <si>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</si>
  <si>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</si>
  <si>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</si>
  <si>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</si>
  <si>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</si>
  <si>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</si>
  <si>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</si>
  <si>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</si>
  <si>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</si>
  <si>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</si>
  <si>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</si>
  <si>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</si>
  <si>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</si>
  <si>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</si>
  <si>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</si>
  <si>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</si>
  <si>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</si>
  <si>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</si>
  <si>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</si>
  <si>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</si>
  <si>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</si>
  <si>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東京都西東京市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</si>
  <si>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</si>
  <si>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</si>
  <si>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</si>
  <si>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</si>
  <si>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</si>
  <si>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</si>
  <si>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</si>
  <si>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</si>
  <si>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</si>
  <si>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</si>
  <si>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</si>
  <si>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</si>
  <si>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</si>
  <si>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</si>
  <si>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</si>
  <si>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</si>
  <si>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</si>
  <si>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</si>
  <si>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</si>
  <si>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</si>
  <si>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</si>
  <si>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</si>
  <si>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</si>
  <si>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</si>
  <si>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</si>
  <si>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</si>
  <si>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</si>
  <si>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</si>
  <si>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</si>
  <si>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</si>
  <si>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</si>
  <si>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</si>
  <si>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</si>
  <si>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</si>
  <si>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</si>
  <si>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</si>
  <si>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</si>
  <si>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</si>
  <si>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</si>
  <si>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</si>
  <si>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</si>
  <si>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</si>
  <si>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</si>
  <si>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</si>
  <si>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</si>
  <si>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</si>
  <si>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</si>
  <si>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</si>
  <si>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</si>
  <si>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</si>
  <si>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</si>
  <si>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</si>
  <si>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</si>
  <si>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</si>
  <si>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</si>
  <si>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</si>
  <si>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</si>
  <si>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</si>
  <si>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</si>
  <si>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</si>
  <si>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</si>
  <si>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</si>
  <si>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</si>
  <si>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</si>
  <si>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</si>
  <si>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</si>
  <si>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</si>
  <si>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</si>
  <si>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</si>
  <si>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</si>
  <si>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</si>
  <si>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</si>
  <si>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</si>
  <si>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</si>
  <si>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</si>
  <si>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</si>
  <si>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</si>
  <si>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</si>
  <si>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</si>
  <si>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</si>
  <si>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</si>
  <si>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</si>
  <si>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</si>
  <si>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</si>
  <si>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</si>
  <si>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</si>
  <si>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</si>
  <si>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</si>
  <si>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</si>
  <si>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</si>
  <si>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</si>
  <si>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</si>
  <si>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</si>
  <si>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</si>
  <si>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</si>
  <si>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</si>
  <si>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</si>
  <si>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</si>
  <si>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</si>
  <si>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</si>
  <si>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</si>
  <si>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</si>
  <si>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</si>
  <si>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</si>
  <si>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</si>
  <si>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</si>
  <si>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</si>
  <si>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</si>
  <si>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</si>
  <si>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</si>
  <si>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</si>
  <si>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</si>
  <si>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</si>
  <si>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</si>
  <si>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</si>
  <si>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</si>
  <si>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</si>
  <si>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</si>
  <si>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</si>
  <si>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</si>
  <si>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</si>
  <si>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</si>
  <si>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</si>
  <si>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</si>
  <si>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</si>
  <si>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</si>
  <si>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</si>
  <si>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</si>
  <si>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</si>
  <si>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</si>
  <si>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</si>
  <si>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</si>
  <si>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</si>
  <si>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</si>
  <si>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</si>
  <si>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</si>
  <si>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</si>
  <si>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</si>
  <si>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</si>
  <si>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</si>
  <si>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</si>
  <si>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</si>
  <si>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</si>
  <si>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</si>
  <si>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</si>
  <si>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</si>
  <si>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</si>
  <si>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</si>
  <si>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</si>
  <si>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</si>
  <si>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</si>
  <si>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</si>
  <si>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</si>
  <si>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</si>
  <si>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</si>
  <si>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</si>
  <si>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</si>
  <si>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</si>
  <si>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</si>
  <si>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</si>
  <si>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</si>
  <si>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</si>
  <si>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</si>
  <si>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</si>
  <si>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</si>
  <si>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</si>
  <si>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</si>
  <si>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</si>
  <si>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</si>
  <si>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</si>
  <si>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</si>
  <si>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</si>
  <si>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</si>
  <si>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1.51</t>
  </si>
  <si>
    <t>▲ 0.74</t>
  </si>
  <si>
    <t>一般会計</t>
  </si>
  <si>
    <t>国民健康保険特別会計</t>
  </si>
  <si>
    <t>介護保険特別会計</t>
  </si>
  <si>
    <t>後期高齢者医療特別会計</t>
  </si>
  <si>
    <t>下水道事業特別会計</t>
  </si>
  <si>
    <t>駐車場事業特別会計</t>
  </si>
  <si>
    <t>中小企業従業員退職金等共済事業特別会計</t>
  </si>
  <si>
    <t>その他会計（赤字）</t>
  </si>
  <si>
    <t>その他会計（黒字）</t>
  </si>
  <si>
    <t>-</t>
    <phoneticPr fontId="2"/>
  </si>
  <si>
    <t>-</t>
    <phoneticPr fontId="2"/>
  </si>
  <si>
    <t>柳泉園組合</t>
    <phoneticPr fontId="2"/>
  </si>
  <si>
    <t>東京たま広域資源循環組合</t>
    <phoneticPr fontId="2"/>
  </si>
  <si>
    <t>東京市町村総合事務組合（一般会計）</t>
    <rPh sb="12" eb="14">
      <t>イッパン</t>
    </rPh>
    <rPh sb="14" eb="16">
      <t>カイケイ</t>
    </rPh>
    <phoneticPr fontId="2"/>
  </si>
  <si>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</si>
  <si>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多摩六都科学館組合</t>
    <phoneticPr fontId="2"/>
  </si>
  <si>
    <t>昭和病院組合</t>
    <phoneticPr fontId="2"/>
  </si>
  <si>
    <t>東京都後期高齢者医療広域連合（一般会計）</t>
    <phoneticPr fontId="2"/>
  </si>
  <si>
    <t>東京都後期高齢者医療広域連合（後期高齢者医療特別会計）</t>
    <phoneticPr fontId="2"/>
  </si>
  <si>
    <t>-</t>
    <phoneticPr fontId="2"/>
  </si>
  <si>
    <t>-</t>
    <phoneticPr fontId="2"/>
  </si>
  <si>
    <t>法適用企業</t>
    <rPh sb="0" eb="1">
      <t>ホウ</t>
    </rPh>
    <rPh sb="1" eb="3">
      <t>テキヨウ</t>
    </rPh>
    <rPh sb="3" eb="5">
      <t>キギョウ</t>
    </rPh>
    <phoneticPr fontId="2"/>
  </si>
  <si>
    <t>西東京市土地開発公社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</si>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</sst>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30905</c:v>
                </c:pt>
                <c:pt idx="1">
                  <c:v>40602</c:v>
                </c:pt>
                <c:pt idx="2">
                  <c:v>29515</c:v>
                </c:pt>
                <c:pt idx="3">
                  <c:v>25772</c:v>
                </c:pt>
                <c:pt idx="4">
                  <c:v>22043</c:v>
                </c:pt>
              </c:numCache>
            </c:numRef>
          </c:val>
          <c:smooth val="0"/>
        </c:ser>
        <c:dLbls>
          <c:showLegendKey val="0"/>
          <c:showVal val="0"/>
          <c:showCatName val="0"/>
          <c:showSerName val="0"/>
          <c:showPercent val="0"/>
          <c:showBubbleSize val="0"/>
        </c:dLbls>
        <c:marker val="1"/>
        <c:smooth val="0"/>
        <c:axId val="98082176"/>
        <c:axId val="98207232"/>
      </c:lineChart>
      <c:catAx>
        <c:axId val="98082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07232"/>
        <c:crosses val="autoZero"/>
        <c:auto val="1"/>
        <c:lblAlgn val="ctr"/>
        <c:lblOffset val="100"/>
        <c:tickLblSkip val="1"/>
        <c:tickMarkSkip val="1"/>
        <c:noMultiLvlLbl val="0"/>
      </c:catAx>
      <c:valAx>
        <c:axId val="982072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8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2.78</c:v>
                </c:pt>
                <c:pt idx="1">
                  <c:v>3.07</c:v>
                </c:pt>
                <c:pt idx="2">
                  <c:v>2.5099999999999998</c:v>
                </c:pt>
                <c:pt idx="3">
                  <c:v>3.54</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9.3000000000000007</c:v>
                </c:pt>
                <c:pt idx="1">
                  <c:v>11.14</c:v>
                </c:pt>
                <c:pt idx="2">
                  <c:v>10.49</c:v>
                </c:pt>
                <c:pt idx="3">
                  <c:v>10.220000000000001</c:v>
                </c:pt>
                <c:pt idx="4">
                  <c:v>10.3</c:v>
                </c:pt>
              </c:numCache>
            </c:numRef>
          </c:val>
        </c:ser>
        <c:dLbls>
          <c:showLegendKey val="0"/>
          <c:showVal val="0"/>
          <c:showCatName val="0"/>
          <c:showSerName val="0"/>
          <c:showPercent val="0"/>
          <c:showBubbleSize val="0"/>
        </c:dLbls>
        <c:gapWidth val="250"/>
        <c:overlap val="100"/>
        <c:axId val="134445696"/>
        <c:axId val="13446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-1.51</c:v>
                </c:pt>
                <c:pt idx="1">
                  <c:v>2.4300000000000002</c:v>
                </c:pt>
                <c:pt idx="2">
                  <c:v>-0.74</c:v>
                </c:pt>
                <c:pt idx="3">
                  <c:v>0.83</c:v>
                </c:pt>
                <c:pt idx="4">
                  <c:v>0.36</c:v>
                </c:pt>
              </c:numCache>
            </c:numRef>
          </c:val>
          <c:smooth val="0"/>
        </c:ser>
        <c:dLbls>
          <c:showLegendKey val="0"/>
          <c:showVal val="0"/>
          <c:showCatName val="0"/>
          <c:showSerName val="0"/>
          <c:showPercent val="0"/>
          <c:showBubbleSize val="0"/>
        </c:dLbls>
        <c:marker val="1"/>
        <c:smooth val="0"/>
        <c:axId val="134445696"/>
        <c:axId val="134460160"/>
      </c:lineChart>
      <c:catAx>
        <c:axId val="1344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60160"/>
        <c:crosses val="autoZero"/>
        <c:auto val="1"/>
        <c:lblAlgn val="ctr"/>
        <c:lblOffset val="100"/>
        <c:tickLblSkip val="1"/>
        <c:tickMarkSkip val="1"/>
        <c:noMultiLvlLbl val="0"/>
      </c:catAx>
      <c:valAx>
        <c:axId val="13446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0.09</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0.21</c:v>
                </c:pt>
                <c:pt idx="2">
                  <c:v>#N/A</c:v>
                </c:pt>
                <c:pt idx="3">
                  <c:v>0.09</c:v>
                </c:pt>
                <c:pt idx="4">
                  <c:v>#N/A</c:v>
                </c:pt>
                <c:pt idx="5">
                  <c:v>0.01</c:v>
                </c:pt>
                <c:pt idx="6">
                  <c:v>#N/A</c:v>
                </c:pt>
                <c:pt idx="7">
                  <c:v>0.09</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0.14000000000000001</c:v>
                </c:pt>
                <c:pt idx="4">
                  <c:v>#N/A</c:v>
                </c:pt>
                <c:pt idx="5">
                  <c:v>0.04</c:v>
                </c:pt>
                <c:pt idx="6">
                  <c:v>#N/A</c:v>
                </c:pt>
                <c:pt idx="7">
                  <c:v>0.14000000000000001</c:v>
                </c:pt>
                <c:pt idx="8">
                  <c:v>#N/A</c:v>
                </c:pt>
                <c:pt idx="9">
                  <c:v>0.12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0.23</c:v>
                </c:pt>
                <c:pt idx="2">
                  <c:v>#N/A</c:v>
                </c:pt>
                <c:pt idx="3">
                  <c:v>0.13</c:v>
                </c:pt>
                <c:pt idx="4">
                  <c:v>#N/A</c:v>
                </c:pt>
                <c:pt idx="5">
                  <c:v>0.12</c:v>
                </c:pt>
                <c:pt idx="6">
                  <c:v>#N/A</c:v>
                </c:pt>
                <c:pt idx="7">
                  <c:v>0.13</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7.0000000000000007E-2</c:v>
                </c:pt>
                <c:pt idx="2">
                  <c:v>#N/A</c:v>
                </c:pt>
                <c:pt idx="3">
                  <c:v>0.08</c:v>
                </c:pt>
                <c:pt idx="4">
                  <c:v>#N/A</c:v>
                </c:pt>
                <c:pt idx="5">
                  <c:v>7.0000000000000007E-2</c:v>
                </c:pt>
                <c:pt idx="6">
                  <c:v>#N/A</c:v>
                </c:pt>
                <c:pt idx="7">
                  <c:v>0.33</c:v>
                </c:pt>
                <c:pt idx="8">
                  <c:v>#N/A</c:v>
                </c:pt>
                <c:pt idx="9">
                  <c:v>0.41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c:v>
                </c:pt>
                <c:pt idx="2">
                  <c:v>#N/A</c:v>
                </c:pt>
                <c:pt idx="3">
                  <c:v>0.79</c:v>
                </c:pt>
                <c:pt idx="4">
                  <c:v>#N/A</c:v>
                </c:pt>
                <c:pt idx="5">
                  <c:v>0.85</c:v>
                </c:pt>
                <c:pt idx="6">
                  <c:v>#N/A</c:v>
                </c:pt>
                <c:pt idx="7">
                  <c:v>1.23</c:v>
                </c:pt>
                <c:pt idx="8">
                  <c:v>#N/A</c:v>
                </c:pt>
                <c:pt idx="9">
                  <c:v>1.29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2.56</c:v>
                </c:pt>
                <c:pt idx="2">
                  <c:v>#N/A</c:v>
                </c:pt>
                <c:pt idx="3">
                  <c:v>2.93</c:v>
                </c:pt>
                <c:pt idx="4">
                  <c:v>#N/A</c:v>
                </c:pt>
                <c:pt idx="5">
                  <c:v>2.5</c:v>
                </c:pt>
                <c:pt idx="6">
                  <c:v>#N/A</c:v>
                </c:pt>
                <c:pt idx="7">
                  <c:v>3.45</c:v>
                </c:pt>
                <c:pt idx="8">
                  <c:v>#N/A</c:v>
                </c:pt>
                <c:pt idx="9">
                  <c:v>3.9</c:v>
                </c:pt>
              </c:numCache>
            </c:numRef>
          </c:val>
        </c:ser>
        <c:dLbls>
          <c:showLegendKey val="0"/>
          <c:showVal val="0"/>
          <c:showCatName val="0"/>
          <c:showSerName val="0"/>
          <c:showPercent val="0"/>
          <c:showBubbleSize val="0"/>
        </c:dLbls>
        <c:gapWidth val="150"/>
        <c:overlap val="100"/>
        <c:axId val="135668480"/>
        <c:axId val="135670016"/>
      </c:barChart>
      <c:catAx>
        <c:axId val="1356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70016"/>
        <c:crosses val="autoZero"/>
        <c:auto val="1"/>
        <c:lblAlgn val="ctr"/>
        <c:lblOffset val="100"/>
        <c:tickLblSkip val="1"/>
        <c:tickMarkSkip val="1"/>
        <c:noMultiLvlLbl val="0"/>
      </c:catAx>
      <c:valAx>
        <c:axId val="13567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68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6805</c:v>
                </c:pt>
                <c:pt idx="5">
                  <c:v>6956</c:v>
                </c:pt>
                <c:pt idx="8">
                  <c:v>7264</c:v>
                </c:pt>
                <c:pt idx="11">
                  <c:v>7460</c:v>
                </c:pt>
                <c:pt idx="14">
                  <c:v>7781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670</c:v>
                </c:pt>
                <c:pt idx="3">
                  <c:v>627</c:v>
                </c:pt>
                <c:pt idx="6">
                  <c:v>599</c:v>
                </c:pt>
                <c:pt idx="9">
                  <c:v>563</c:v>
                </c:pt>
                <c:pt idx="12">
                  <c:v>482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1465</c:v>
                </c:pt>
                <c:pt idx="3">
                  <c:v>1236</c:v>
                </c:pt>
                <c:pt idx="6">
                  <c:v>969</c:v>
                </c:pt>
                <c:pt idx="9">
                  <c:v>706</c:v>
                </c:pt>
                <c:pt idx="12">
                  <c:v>702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5273</c:v>
                </c:pt>
                <c:pt idx="3">
                  <c:v>5466</c:v>
                </c:pt>
                <c:pt idx="6">
                  <c:v>5902</c:v>
                </c:pt>
                <c:pt idx="9">
                  <c:v>6264</c:v>
                </c:pt>
                <c:pt idx="12">
                  <c:v>6743</c:v>
                </c:pt>
              </c:numCache>
            </c:numRef>
          </c:val>
        </c:ser>
        <c:dLbls>
          <c:showLegendKey val="0"/>
          <c:showVal val="0"/>
          <c:showCatName val="0"/>
          <c:showSerName val="0"/>
          <c:showPercent val="0"/>
          <c:showBubbleSize val="0"/>
        </c:dLbls>
        <c:gapWidth val="100"/>
        <c:overlap val="100"/>
        <c:axId val="135417216"/>
        <c:axId val="13543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603</c:v>
                </c:pt>
                <c:pt idx="2">
                  <c:v>#N/A</c:v>
                </c:pt>
                <c:pt idx="3">
                  <c:v>#N/A</c:v>
                </c:pt>
                <c:pt idx="4">
                  <c:v>373</c:v>
                </c:pt>
                <c:pt idx="5">
                  <c:v>#N/A</c:v>
                </c:pt>
                <c:pt idx="6">
                  <c:v>#N/A</c:v>
                </c:pt>
                <c:pt idx="7">
                  <c:v>206</c:v>
                </c:pt>
                <c:pt idx="8">
                  <c:v>#N/A</c:v>
                </c:pt>
                <c:pt idx="9">
                  <c:v>#N/A</c:v>
                </c:pt>
                <c:pt idx="10">
                  <c:v>73</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135417216"/>
        <c:axId val="135439872"/>
      </c:lineChart>
      <c:catAx>
        <c:axId val="1354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39872"/>
        <c:crosses val="autoZero"/>
        <c:auto val="1"/>
        <c:lblAlgn val="ctr"/>
        <c:lblOffset val="100"/>
        <c:tickLblSkip val="1"/>
        <c:tickMarkSkip val="1"/>
        <c:noMultiLvlLbl val="0"/>
      </c:catAx>
      <c:valAx>
        <c:axId val="13543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46861</c:v>
                </c:pt>
                <c:pt idx="5">
                  <c:v>50169</c:v>
                </c:pt>
                <c:pt idx="8">
                  <c:v>49639</c:v>
                </c:pt>
                <c:pt idx="11">
                  <c:v>48945</c:v>
                </c:pt>
                <c:pt idx="14">
                  <c:v>47878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10872</c:v>
                </c:pt>
                <c:pt idx="5">
                  <c:v>11160</c:v>
                </c:pt>
                <c:pt idx="8">
                  <c:v>11195</c:v>
                </c:pt>
                <c:pt idx="11">
                  <c:v>10918</c:v>
                </c:pt>
                <c:pt idx="14">
                  <c:v>10157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9170</c:v>
                </c:pt>
                <c:pt idx="5">
                  <c:v>9784</c:v>
                </c:pt>
                <c:pt idx="8">
                  <c:v>9873</c:v>
                </c:pt>
                <c:pt idx="11">
                  <c:v>9485</c:v>
                </c:pt>
                <c:pt idx="14">
                  <c:v>9219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98</c:v>
                </c:pt>
                <c:pt idx="3">
                  <c:v>116</c:v>
                </c:pt>
                <c:pt idx="6">
                  <c:v>4</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10351</c:v>
                </c:pt>
                <c:pt idx="3">
                  <c:v>9737</c:v>
                </c:pt>
                <c:pt idx="6">
                  <c:v>9208</c:v>
                </c:pt>
                <c:pt idx="9">
                  <c:v>9204</c:v>
                </c:pt>
                <c:pt idx="12">
                  <c:v>8814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5056</c:v>
                </c:pt>
                <c:pt idx="3">
                  <c:v>3982</c:v>
                </c:pt>
                <c:pt idx="6">
                  <c:v>3022</c:v>
                </c:pt>
                <c:pt idx="9">
                  <c:v>2205</c:v>
                </c:pt>
                <c:pt idx="12">
                  <c:v>1783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8755</c:v>
                </c:pt>
                <c:pt idx="3">
                  <c:v>7590</c:v>
                </c:pt>
                <c:pt idx="6">
                  <c:v>6310</c:v>
                </c:pt>
                <c:pt idx="9">
                  <c:v>5108</c:v>
                </c:pt>
                <c:pt idx="12">
                  <c:v>4228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306</c:v>
                </c:pt>
                <c:pt idx="3">
                  <c:v>1346</c:v>
                </c:pt>
                <c:pt idx="6">
                  <c:v>2273</c:v>
                </c:pt>
                <c:pt idx="9">
                  <c:v>2750</c:v>
                </c:pt>
                <c:pt idx="12">
                  <c:v>3003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52558</c:v>
                </c:pt>
                <c:pt idx="3">
                  <c:v>56554</c:v>
                </c:pt>
                <c:pt idx="6">
                  <c:v>57338</c:v>
                </c:pt>
                <c:pt idx="9">
                  <c:v>56973</c:v>
                </c:pt>
                <c:pt idx="12">
                  <c:v>56005</c:v>
                </c:pt>
              </c:numCache>
            </c:numRef>
          </c:val>
        </c:ser>
        <c:dLbls>
          <c:showLegendKey val="0"/>
          <c:showVal val="0"/>
          <c:showCatName val="0"/>
          <c:showSerName val="0"/>
          <c:showPercent val="0"/>
          <c:showBubbleSize val="0"/>
        </c:dLbls>
        <c:gapWidth val="100"/>
        <c:overlap val="100"/>
        <c:axId val="95464832"/>
        <c:axId val="9547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10221</c:v>
                </c:pt>
                <c:pt idx="2">
                  <c:v>#N/A</c:v>
                </c:pt>
                <c:pt idx="3">
                  <c:v>#N/A</c:v>
                </c:pt>
                <c:pt idx="4">
                  <c:v>8211</c:v>
                </c:pt>
                <c:pt idx="5">
                  <c:v>#N/A</c:v>
                </c:pt>
                <c:pt idx="6">
                  <c:v>#N/A</c:v>
                </c:pt>
                <c:pt idx="7">
                  <c:v>7449</c:v>
                </c:pt>
                <c:pt idx="8">
                  <c:v>#N/A</c:v>
                </c:pt>
                <c:pt idx="9">
                  <c:v>#N/A</c:v>
                </c:pt>
                <c:pt idx="10">
                  <c:v>6894</c:v>
                </c:pt>
                <c:pt idx="11">
                  <c:v>#N/A</c:v>
                </c:pt>
                <c:pt idx="12">
                  <c:v>#N/A</c:v>
                </c:pt>
                <c:pt idx="13">
                  <c:v>6580</c:v>
                </c:pt>
                <c:pt idx="14">
                  <c:v>#N/A</c:v>
                </c:pt>
              </c:numCache>
            </c:numRef>
          </c:val>
          <c:smooth val="0"/>
        </c:ser>
        <c:dLbls>
          <c:showLegendKey val="0"/>
          <c:showVal val="0"/>
          <c:showCatName val="0"/>
          <c:showSerName val="0"/>
          <c:showPercent val="0"/>
          <c:showBubbleSize val="0"/>
        </c:dLbls>
        <c:marker val="1"/>
        <c:smooth val="0"/>
        <c:axId val="95464832"/>
        <c:axId val="95475200"/>
      </c:lineChart>
      <c:catAx>
        <c:axId val="954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475200"/>
        <c:crosses val="autoZero"/>
        <c:auto val="1"/>
        <c:lblAlgn val="ctr"/>
        <c:lblOffset val="100"/>
        <c:tickLblSkip val="1"/>
        <c:tickMarkSkip val="1"/>
        <c:noMultiLvlLbl val="0"/>
      </c:catAx>
      <c:valAx>
        <c:axId val="9547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197,546
194,419
15.85
66,776,016
65,084,216
1,507,859
38,644,818
55,940,876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財政力指数は、前年度同数となり、類似団体平均を</a:t>
          </a:r>
          <a:r>
            <a:rPr kumimoji="1" lang="en-US" altLang="ja-JP" sz="1100">
              <a:latin typeface="ＭＳ Ｐゴシック"/>
            </a:rPr>
            <a:t>0.05</a:t>
          </a:r>
          <a:r>
            <a:rPr kumimoji="1" lang="ja-JP" altLang="en-US" sz="1100">
              <a:latin typeface="ＭＳ Ｐゴシック"/>
            </a:rPr>
            <a:t>ポイント上回る結果となった。平成</a:t>
          </a:r>
          <a:r>
            <a:rPr kumimoji="1" lang="en-US" altLang="ja-JP" sz="1100">
              <a:latin typeface="ＭＳ Ｐゴシック"/>
            </a:rPr>
            <a:t>25</a:t>
          </a:r>
          <a:r>
            <a:rPr kumimoji="1" lang="ja-JP" altLang="en-US" sz="1100">
              <a:latin typeface="ＭＳ Ｐゴシック"/>
            </a:rPr>
            <a:t>年度単年度数値で見た場合は、基準財政収入額において、市町村たばこ税や法人市民税、固定資産税が増収となった一方で、地方公務員給与の削減の影響等で基準財政需要額が微減となったことから、前年度比</a:t>
          </a:r>
          <a:r>
            <a:rPr kumimoji="1" lang="en-US" altLang="ja-JP" sz="1100">
              <a:latin typeface="ＭＳ Ｐゴシック"/>
            </a:rPr>
            <a:t>0.008</a:t>
          </a:r>
          <a:r>
            <a:rPr kumimoji="1" lang="ja-JP" altLang="en-US" sz="1100">
              <a:latin typeface="ＭＳ Ｐゴシック"/>
            </a:rPr>
            <a:t>ポイント上回る</a:t>
          </a:r>
          <a:r>
            <a:rPr kumimoji="1" lang="en-US" altLang="ja-JP" sz="1100">
              <a:latin typeface="ＭＳ Ｐゴシック"/>
            </a:rPr>
            <a:t>0.877</a:t>
          </a:r>
          <a:r>
            <a:rPr kumimoji="1" lang="ja-JP" altLang="en-US" sz="1100">
              <a:latin typeface="ＭＳ Ｐゴシック"/>
            </a:rPr>
            <a:t>となった。合併市である本市の場合、合併特例債の借入や臨時財政対策債の発行可能額が大きく、その償還に係る公債費も大きいことが、財政力指数を引き下げる要因となっているため、引き続き行財政改革の取組を進めることで、財政力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4" name="直線コネクタ 73"/>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33161</xdr:rowOff>
    </xdr:from>
    <xdr:to>
      <xdr:col>3</xdr:col>
      <xdr:colOff>279400</xdr:colOff>
      <xdr:row>40</xdr:row>
      <xdr:rowOff>86783</xdr:rowOff>
    </xdr:to>
    <xdr:cxnSp macro="">
      <xdr:nvCxnSpPr>
        <xdr:cNvPr id="77" name="直線コネクタ 76"/>
        <xdr:cNvCxnSpPr/>
      </xdr:nvCxnSpPr>
      <xdr:spPr>
        <a:xfrm>
          <a:off x="1447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40516</xdr:rowOff>
    </xdr:from>
    <xdr:ext cx="762000" cy="259045"/>
    <xdr:sp macro="" textlink="">
      <xdr:nvSpPr>
        <xdr:cNvPr id="79" name="テキスト ボックス 78"/>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81" name="テキスト ボックス 80"/>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153811</xdr:rowOff>
    </xdr:from>
    <xdr:to>
      <xdr:col>2</xdr:col>
      <xdr:colOff>127000</xdr:colOff>
      <xdr:row>40</xdr:row>
      <xdr:rowOff>83961</xdr:rowOff>
    </xdr:to>
    <xdr:sp macro="" textlink="">
      <xdr:nvSpPr>
        <xdr:cNvPr id="95" name="円/楕円 94"/>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68738</xdr:rowOff>
    </xdr:from>
    <xdr:ext cx="762000" cy="259045"/>
    <xdr:sp macro="" textlink="">
      <xdr:nvSpPr>
        <xdr:cNvPr id="96" name="テキスト ボックス 95"/>
        <xdr:cNvSpPr txBox="1"/>
      </xdr:nvSpPr>
      <xdr:spPr>
        <a:xfrm>
          <a:off x="1066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経常収支比率は</a:t>
          </a:r>
          <a:r>
            <a:rPr kumimoji="1" lang="en-US" altLang="ja-JP" sz="1100">
              <a:latin typeface="ＭＳ Ｐゴシック"/>
            </a:rPr>
            <a:t>94.4</a:t>
          </a:r>
          <a:r>
            <a:rPr kumimoji="1" lang="ja-JP" altLang="en-US" sz="1100">
              <a:latin typeface="ＭＳ Ｐゴシック"/>
            </a:rPr>
            <a:t>％、前年度比</a:t>
          </a:r>
          <a:r>
            <a:rPr kumimoji="1" lang="en-US" altLang="ja-JP" sz="1100">
              <a:latin typeface="ＭＳ Ｐゴシック"/>
            </a:rPr>
            <a:t>2.6</a:t>
          </a:r>
          <a:r>
            <a:rPr kumimoji="1" lang="ja-JP" altLang="en-US" sz="1100">
              <a:latin typeface="ＭＳ Ｐゴシック"/>
            </a:rPr>
            <a:t>ポイントの悪化となり、類似団体平均を</a:t>
          </a:r>
          <a:r>
            <a:rPr kumimoji="1" lang="en-US" altLang="ja-JP" sz="1100">
              <a:latin typeface="ＭＳ Ｐゴシック"/>
            </a:rPr>
            <a:t>4.4</a:t>
          </a:r>
          <a:r>
            <a:rPr kumimoji="1" lang="ja-JP" altLang="en-US" sz="1100">
              <a:latin typeface="ＭＳ Ｐゴシック"/>
            </a:rPr>
            <a:t>ポイント上回る結果となった。これは、分母である経常一般財源等が、市税や税連動交付金の増はあったものの、合併算定替の縮減による普通交付税の減が大きく、合計で前年度比</a:t>
          </a:r>
          <a:r>
            <a:rPr kumimoji="1" lang="en-US" altLang="ja-JP" sz="1100">
              <a:latin typeface="ＭＳ Ｐゴシック"/>
            </a:rPr>
            <a:t>800</a:t>
          </a:r>
          <a:r>
            <a:rPr kumimoji="1" lang="ja-JP" altLang="en-US" sz="1100">
              <a:latin typeface="ＭＳ Ｐゴシック"/>
            </a:rPr>
            <a:t>万円の微減になった一方で、分子である経常経費充当一般財源等は、扶助費や公債費といった義務的経費の増に加えて、サービスの拡大に伴う物件費の増などがあり、合計で前年度比</a:t>
          </a:r>
          <a:r>
            <a:rPr kumimoji="1" lang="en-US" altLang="ja-JP" sz="1100">
              <a:latin typeface="ＭＳ Ｐゴシック"/>
            </a:rPr>
            <a:t>9</a:t>
          </a:r>
          <a:r>
            <a:rPr kumimoji="1" lang="ja-JP" altLang="en-US" sz="1100">
              <a:latin typeface="ＭＳ Ｐゴシック"/>
            </a:rPr>
            <a:t>億</a:t>
          </a:r>
          <a:r>
            <a:rPr kumimoji="1" lang="en-US" altLang="ja-JP" sz="1100">
              <a:latin typeface="ＭＳ Ｐゴシック"/>
            </a:rPr>
            <a:t>9,200</a:t>
          </a:r>
          <a:r>
            <a:rPr kumimoji="1" lang="ja-JP" altLang="en-US" sz="1100">
              <a:latin typeface="ＭＳ Ｐゴシック"/>
            </a:rPr>
            <a:t>万円の増となったことによるものである。引き続き、第４次行財政改革大綱に基づき、安定的な自主財源の確保や人件費の抑制、公共施設の適正配置・有効活用などの取組を進め、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65</xdr:row>
      <xdr:rowOff>4656</xdr:rowOff>
    </xdr:to>
    <xdr:cxnSp macro="">
      <xdr:nvCxnSpPr>
        <xdr:cNvPr id="131" name="直線コネクタ 130"/>
        <xdr:cNvCxnSpPr/>
      </xdr:nvCxnSpPr>
      <xdr:spPr>
        <a:xfrm>
          <a:off x="4114800" y="1093978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63</xdr:row>
      <xdr:rowOff>138430</xdr:rowOff>
    </xdr:to>
    <xdr:cxnSp macro="">
      <xdr:nvCxnSpPr>
        <xdr:cNvPr id="134" name="直線コネクタ 133"/>
        <xdr:cNvCxnSpPr/>
      </xdr:nvCxnSpPr>
      <xdr:spPr>
        <a:xfrm>
          <a:off x="3225800" y="1085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63</xdr:row>
      <xdr:rowOff>57996</xdr:rowOff>
    </xdr:to>
    <xdr:cxnSp macro="">
      <xdr:nvCxnSpPr>
        <xdr:cNvPr id="137" name="直線コネクタ 136"/>
        <xdr:cNvCxnSpPr/>
      </xdr:nvCxnSpPr>
      <xdr:spPr>
        <a:xfrm>
          <a:off x="2336800" y="105697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63</xdr:row>
      <xdr:rowOff>82127</xdr:rowOff>
    </xdr:to>
    <xdr:cxnSp macro="">
      <xdr:nvCxnSpPr>
        <xdr:cNvPr id="140" name="直線コネクタ 139"/>
        <xdr:cNvCxnSpPr/>
      </xdr:nvCxnSpPr>
      <xdr:spPr>
        <a:xfrm flipV="1">
          <a:off x="1447800" y="1056978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4" name="テキスト ボックス 143"/>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0" name="円/楕円 149"/>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1"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2" name="円/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4" name="円/楕円 153"/>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5" name="テキスト ボックス 154"/>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6" name="円/楕円 155"/>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864</xdr:rowOff>
    </xdr:from>
    <xdr:ext cx="762000" cy="259045"/>
    <xdr:sp macro="" textlink="">
      <xdr:nvSpPr>
        <xdr:cNvPr id="157" name="テキスト ボックス 156"/>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59" name="テキスト ボックス 158"/>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人当たり人件費・物件費等決算額は</a:t>
          </a:r>
          <a:r>
            <a:rPr kumimoji="1" lang="en-US" altLang="ja-JP" sz="1100">
              <a:latin typeface="ＭＳ Ｐゴシック"/>
            </a:rPr>
            <a:t>101,284</a:t>
          </a:r>
          <a:r>
            <a:rPr kumimoji="1" lang="ja-JP" altLang="en-US" sz="1100">
              <a:latin typeface="ＭＳ Ｐゴシック"/>
            </a:rPr>
            <a:t>円、前年度比</a:t>
          </a:r>
          <a:r>
            <a:rPr kumimoji="1" lang="en-US" altLang="ja-JP" sz="1100">
              <a:latin typeface="ＭＳ Ｐゴシック"/>
            </a:rPr>
            <a:t>923</a:t>
          </a:r>
          <a:r>
            <a:rPr kumimoji="1" lang="ja-JP" altLang="en-US" sz="1100">
              <a:latin typeface="ＭＳ Ｐゴシック"/>
            </a:rPr>
            <a:t>円減となり、類似団体平均を</a:t>
          </a:r>
          <a:r>
            <a:rPr kumimoji="1" lang="en-US" altLang="ja-JP" sz="1100">
              <a:latin typeface="ＭＳ Ｐゴシック"/>
            </a:rPr>
            <a:t>6,308</a:t>
          </a:r>
          <a:r>
            <a:rPr kumimoji="1" lang="ja-JP" altLang="en-US" sz="1100">
              <a:latin typeface="ＭＳ Ｐゴシック"/>
            </a:rPr>
            <a:t>円下回る結果となった。人件費については、職員給が定員適正化や給与改定の取組により年々減少しているが、引き続き第４次定員適正化計画に基づく定員適正化に取り組む。一方、物件費については民間委託の推進やサービス量の増大などの影響により増加傾向となっているため、今後も公共施設の適正配置・有効活用の取組を進めることなどで、経費の圧縮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122045</xdr:rowOff>
    </xdr:from>
    <xdr:to>
      <xdr:col>7</xdr:col>
      <xdr:colOff>152400</xdr:colOff>
      <xdr:row>81</xdr:row>
      <xdr:rowOff>127614</xdr:rowOff>
    </xdr:to>
    <xdr:cxnSp macro="">
      <xdr:nvCxnSpPr>
        <xdr:cNvPr id="190" name="直線コネクタ 189"/>
        <xdr:cNvCxnSpPr/>
      </xdr:nvCxnSpPr>
      <xdr:spPr>
        <a:xfrm flipV="1">
          <a:off x="4114800" y="14009495"/>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127614</xdr:rowOff>
    </xdr:from>
    <xdr:to>
      <xdr:col>6</xdr:col>
      <xdr:colOff>0</xdr:colOff>
      <xdr:row>81</xdr:row>
      <xdr:rowOff>136421</xdr:rowOff>
    </xdr:to>
    <xdr:cxnSp macro="">
      <xdr:nvCxnSpPr>
        <xdr:cNvPr id="193" name="直線コネクタ 192"/>
        <xdr:cNvCxnSpPr/>
      </xdr:nvCxnSpPr>
      <xdr:spPr>
        <a:xfrm flipV="1">
          <a:off x="3225800" y="14015064"/>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136421</xdr:rowOff>
    </xdr:from>
    <xdr:to>
      <xdr:col>4</xdr:col>
      <xdr:colOff>482600</xdr:colOff>
      <xdr:row>81</xdr:row>
      <xdr:rowOff>141821</xdr:rowOff>
    </xdr:to>
    <xdr:cxnSp macro="">
      <xdr:nvCxnSpPr>
        <xdr:cNvPr id="196" name="直線コネクタ 195"/>
        <xdr:cNvCxnSpPr/>
      </xdr:nvCxnSpPr>
      <xdr:spPr>
        <a:xfrm flipV="1">
          <a:off x="2336800" y="14023871"/>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141821</xdr:rowOff>
    </xdr:from>
    <xdr:to>
      <xdr:col>3</xdr:col>
      <xdr:colOff>279400</xdr:colOff>
      <xdr:row>81</xdr:row>
      <xdr:rowOff>155659</xdr:rowOff>
    </xdr:to>
    <xdr:cxnSp macro="">
      <xdr:nvCxnSpPr>
        <xdr:cNvPr id="199" name="直線コネクタ 198"/>
        <xdr:cNvCxnSpPr/>
      </xdr:nvCxnSpPr>
      <xdr:spPr>
        <a:xfrm flipV="1">
          <a:off x="1447800" y="14029271"/>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7301</xdr:rowOff>
    </xdr:from>
    <xdr:ext cx="762000" cy="259045"/>
    <xdr:sp macro="" textlink="">
      <xdr:nvSpPr>
        <xdr:cNvPr id="201" name="テキスト ボックス 200"/>
        <xdr:cNvSpPr txBox="1"/>
      </xdr:nvSpPr>
      <xdr:spPr>
        <a:xfrm>
          <a:off x="1955800" y="1372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17080</xdr:rowOff>
    </xdr:from>
    <xdr:ext cx="762000" cy="259045"/>
    <xdr:sp macro="" textlink="">
      <xdr:nvSpPr>
        <xdr:cNvPr id="203" name="テキスト ボックス 202"/>
        <xdr:cNvSpPr txBox="1"/>
      </xdr:nvSpPr>
      <xdr:spPr>
        <a:xfrm>
          <a:off x="1066800" y="137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71245</xdr:rowOff>
    </xdr:from>
    <xdr:to>
      <xdr:col>7</xdr:col>
      <xdr:colOff>203200</xdr:colOff>
      <xdr:row>82</xdr:row>
      <xdr:rowOff>1395</xdr:rowOff>
    </xdr:to>
    <xdr:sp macro="" textlink="">
      <xdr:nvSpPr>
        <xdr:cNvPr id="209" name="円/楕円 208"/>
        <xdr:cNvSpPr/>
      </xdr:nvSpPr>
      <xdr:spPr>
        <a:xfrm>
          <a:off x="4902200" y="139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87772</xdr:rowOff>
    </xdr:from>
    <xdr:ext cx="762000" cy="259045"/>
    <xdr:sp macro="" textlink="">
      <xdr:nvSpPr>
        <xdr:cNvPr id="210" name="人件費・物件費等の状況該当値テキスト"/>
        <xdr:cNvSpPr txBox="1"/>
      </xdr:nvSpPr>
      <xdr:spPr>
        <a:xfrm>
          <a:off x="5041900" y="13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76814</xdr:rowOff>
    </xdr:from>
    <xdr:to>
      <xdr:col>6</xdr:col>
      <xdr:colOff>50800</xdr:colOff>
      <xdr:row>82</xdr:row>
      <xdr:rowOff>6964</xdr:rowOff>
    </xdr:to>
    <xdr:sp macro="" textlink="">
      <xdr:nvSpPr>
        <xdr:cNvPr id="211" name="円/楕円 210"/>
        <xdr:cNvSpPr/>
      </xdr:nvSpPr>
      <xdr:spPr>
        <a:xfrm>
          <a:off x="4064000" y="139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17141</xdr:rowOff>
    </xdr:from>
    <xdr:ext cx="736600" cy="259045"/>
    <xdr:sp macro="" textlink="">
      <xdr:nvSpPr>
        <xdr:cNvPr id="212" name="テキスト ボックス 211"/>
        <xdr:cNvSpPr txBox="1"/>
      </xdr:nvSpPr>
      <xdr:spPr>
        <a:xfrm>
          <a:off x="3733800" y="1373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85621</xdr:rowOff>
    </xdr:from>
    <xdr:to>
      <xdr:col>4</xdr:col>
      <xdr:colOff>533400</xdr:colOff>
      <xdr:row>82</xdr:row>
      <xdr:rowOff>15771</xdr:rowOff>
    </xdr:to>
    <xdr:sp macro="" textlink="">
      <xdr:nvSpPr>
        <xdr:cNvPr id="213" name="円/楕円 212"/>
        <xdr:cNvSpPr/>
      </xdr:nvSpPr>
      <xdr:spPr>
        <a:xfrm>
          <a:off x="3175000" y="139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25948</xdr:rowOff>
    </xdr:from>
    <xdr:ext cx="762000" cy="259045"/>
    <xdr:sp macro="" textlink="">
      <xdr:nvSpPr>
        <xdr:cNvPr id="214" name="テキスト ボックス 213"/>
        <xdr:cNvSpPr txBox="1"/>
      </xdr:nvSpPr>
      <xdr:spPr>
        <a:xfrm>
          <a:off x="2844800" y="137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91021</xdr:rowOff>
    </xdr:from>
    <xdr:to>
      <xdr:col>3</xdr:col>
      <xdr:colOff>330200</xdr:colOff>
      <xdr:row>82</xdr:row>
      <xdr:rowOff>21171</xdr:rowOff>
    </xdr:to>
    <xdr:sp macro="" textlink="">
      <xdr:nvSpPr>
        <xdr:cNvPr id="215" name="円/楕円 214"/>
        <xdr:cNvSpPr/>
      </xdr:nvSpPr>
      <xdr:spPr>
        <a:xfrm>
          <a:off x="2286000" y="139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5948</xdr:rowOff>
    </xdr:from>
    <xdr:ext cx="762000" cy="259045"/>
    <xdr:sp macro="" textlink="">
      <xdr:nvSpPr>
        <xdr:cNvPr id="216" name="テキスト ボックス 215"/>
        <xdr:cNvSpPr txBox="1"/>
      </xdr:nvSpPr>
      <xdr:spPr>
        <a:xfrm>
          <a:off x="1955800" y="140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104859</xdr:rowOff>
    </xdr:from>
    <xdr:to>
      <xdr:col>2</xdr:col>
      <xdr:colOff>127000</xdr:colOff>
      <xdr:row>82</xdr:row>
      <xdr:rowOff>35009</xdr:rowOff>
    </xdr:to>
    <xdr:sp macro="" textlink="">
      <xdr:nvSpPr>
        <xdr:cNvPr id="217" name="円/楕円 216"/>
        <xdr:cNvSpPr/>
      </xdr:nvSpPr>
      <xdr:spPr>
        <a:xfrm>
          <a:off x="1397000" y="13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19786</xdr:rowOff>
    </xdr:from>
    <xdr:ext cx="762000" cy="259045"/>
    <xdr:sp macro="" textlink="">
      <xdr:nvSpPr>
        <xdr:cNvPr id="218" name="テキスト ボックス 217"/>
        <xdr:cNvSpPr txBox="1"/>
      </xdr:nvSpPr>
      <xdr:spPr>
        <a:xfrm>
          <a:off x="1066800" y="140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国家公務員における時限的な（２年間）給与改定特例法による措置が終了したことから、ラスパイレス指数は</a:t>
          </a:r>
          <a:r>
            <a:rPr kumimoji="1" lang="en-US" altLang="ja-JP" sz="1100">
              <a:latin typeface="ＭＳ Ｐゴシック"/>
            </a:rPr>
            <a:t>99.5</a:t>
          </a:r>
          <a:r>
            <a:rPr kumimoji="1" lang="ja-JP" altLang="en-US" sz="1100">
              <a:latin typeface="ＭＳ Ｐゴシック"/>
            </a:rPr>
            <a:t>、前年度比</a:t>
          </a:r>
          <a:r>
            <a:rPr kumimoji="1" lang="en-US" altLang="ja-JP" sz="1100">
              <a:latin typeface="ＭＳ Ｐゴシック"/>
            </a:rPr>
            <a:t>7.7</a:t>
          </a:r>
          <a:r>
            <a:rPr kumimoji="1" lang="ja-JP" altLang="en-US" sz="1100">
              <a:latin typeface="ＭＳ Ｐゴシック"/>
            </a:rPr>
            <a:t>ポイントの減となり、類似団体平均を</a:t>
          </a:r>
          <a:r>
            <a:rPr kumimoji="1" lang="en-US" altLang="ja-JP" sz="1100">
              <a:latin typeface="ＭＳ Ｐゴシック"/>
            </a:rPr>
            <a:t>0.5</a:t>
          </a:r>
          <a:r>
            <a:rPr kumimoji="1" lang="ja-JP" altLang="en-US" sz="1100">
              <a:latin typeface="ＭＳ Ｐゴシック"/>
            </a:rPr>
            <a:t>ポイント下回る結果となった。これまで、東京都人事委員会勧告を踏まえた給与制度の見直しを実施しながら、適正な水準となるよう努めてきたが、今後も東京都や他自治体の動向を踏まえ、給与の適正化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89</xdr:row>
      <xdr:rowOff>115812</xdr:rowOff>
    </xdr:to>
    <xdr:cxnSp macro="">
      <xdr:nvCxnSpPr>
        <xdr:cNvPr id="254" name="直線コネクタ 253"/>
        <xdr:cNvCxnSpPr/>
      </xdr:nvCxnSpPr>
      <xdr:spPr>
        <a:xfrm flipV="1">
          <a:off x="16179800" y="14490095"/>
          <a:ext cx="8382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115812</xdr:rowOff>
    </xdr:to>
    <xdr:cxnSp macro="">
      <xdr:nvCxnSpPr>
        <xdr:cNvPr id="257" name="直線コネクタ 256"/>
        <xdr:cNvCxnSpPr/>
      </xdr:nvCxnSpPr>
      <xdr:spPr>
        <a:xfrm>
          <a:off x="15290800" y="1524846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160866</xdr:rowOff>
    </xdr:to>
    <xdr:cxnSp macro="">
      <xdr:nvCxnSpPr>
        <xdr:cNvPr id="260" name="直線コネクタ 259"/>
        <xdr:cNvCxnSpPr/>
      </xdr:nvCxnSpPr>
      <xdr:spPr>
        <a:xfrm>
          <a:off x="14401800" y="1434071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84</xdr:row>
      <xdr:rowOff>7862</xdr:rowOff>
    </xdr:to>
    <xdr:cxnSp macro="">
      <xdr:nvCxnSpPr>
        <xdr:cNvPr id="263" name="直線コネクタ 262"/>
        <xdr:cNvCxnSpPr/>
      </xdr:nvCxnSpPr>
      <xdr:spPr>
        <a:xfrm flipV="1">
          <a:off x="13512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72873</xdr:rowOff>
    </xdr:from>
    <xdr:to>
      <xdr:col>21</xdr:col>
      <xdr:colOff>50800</xdr:colOff>
      <xdr:row>86</xdr:row>
      <xdr:rowOff>3023</xdr:rowOff>
    </xdr:to>
    <xdr:sp macro="" textlink="">
      <xdr:nvSpPr>
        <xdr:cNvPr id="264" name="フローチャート : 判断 263"/>
        <xdr:cNvSpPr/>
      </xdr:nvSpPr>
      <xdr:spPr>
        <a:xfrm>
          <a:off x="14351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65" name="テキスト ボックス 264"/>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66" name="フローチャート : 判断 265"/>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67" name="テキスト ボックス 26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65012</xdr:rowOff>
    </xdr:from>
    <xdr:to>
      <xdr:col>23</xdr:col>
      <xdr:colOff>457200</xdr:colOff>
      <xdr:row>89</xdr:row>
      <xdr:rowOff>166612</xdr:rowOff>
    </xdr:to>
    <xdr:sp macro="" textlink="">
      <xdr:nvSpPr>
        <xdr:cNvPr id="275" name="円/楕円 274"/>
        <xdr:cNvSpPr/>
      </xdr:nvSpPr>
      <xdr:spPr>
        <a:xfrm>
          <a:off x="16129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5339</xdr:rowOff>
    </xdr:from>
    <xdr:ext cx="736600" cy="259045"/>
    <xdr:sp macro="" textlink="">
      <xdr:nvSpPr>
        <xdr:cNvPr id="276" name="テキスト ボックス 275"/>
        <xdr:cNvSpPr txBox="1"/>
      </xdr:nvSpPr>
      <xdr:spPr>
        <a:xfrm>
          <a:off x="15798800" y="1509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7" name="円/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78" name="テキスト ボックス 277"/>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0" name="テキスト ボックス 279"/>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1" name="円/楕円 280"/>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2" name="テキスト ボックス 281"/>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人口千人当たりの職員数は</a:t>
          </a:r>
          <a:r>
            <a:rPr kumimoji="1" lang="en-US" altLang="ja-JP" sz="1100">
              <a:latin typeface="ＭＳ Ｐゴシック"/>
            </a:rPr>
            <a:t>4.67</a:t>
          </a:r>
          <a:r>
            <a:rPr kumimoji="1" lang="ja-JP" altLang="en-US" sz="1100">
              <a:latin typeface="ＭＳ Ｐゴシック"/>
            </a:rPr>
            <a:t>人、前年度比</a:t>
          </a:r>
          <a:r>
            <a:rPr kumimoji="1" lang="en-US" altLang="ja-JP" sz="1100">
              <a:latin typeface="ＭＳ Ｐゴシック"/>
            </a:rPr>
            <a:t>0.15</a:t>
          </a:r>
          <a:r>
            <a:rPr kumimoji="1" lang="ja-JP" altLang="en-US" sz="1100">
              <a:latin typeface="ＭＳ Ｐゴシック"/>
            </a:rPr>
            <a:t>人の減となり、類似団体平均を</a:t>
          </a:r>
          <a:r>
            <a:rPr kumimoji="1" lang="en-US" altLang="ja-JP" sz="1100">
              <a:latin typeface="ＭＳ Ｐゴシック"/>
            </a:rPr>
            <a:t>1.44</a:t>
          </a:r>
          <a:r>
            <a:rPr kumimoji="1" lang="ja-JP" altLang="en-US" sz="1100">
              <a:latin typeface="ＭＳ Ｐゴシック"/>
            </a:rPr>
            <a:t>人下回る結果となった。平成</a:t>
          </a:r>
          <a:r>
            <a:rPr kumimoji="1" lang="en-US" altLang="ja-JP" sz="1100">
              <a:latin typeface="ＭＳ Ｐゴシック"/>
            </a:rPr>
            <a:t>13</a:t>
          </a:r>
          <a:r>
            <a:rPr kumimoji="1" lang="ja-JP" altLang="en-US" sz="1100">
              <a:latin typeface="ＭＳ Ｐゴシック"/>
            </a:rPr>
            <a:t>年の合併に伴い人員削減を実施したことにより、平成</a:t>
          </a:r>
          <a:r>
            <a:rPr kumimoji="1" lang="en-US" altLang="ja-JP" sz="1100">
              <a:latin typeface="ＭＳ Ｐゴシック"/>
            </a:rPr>
            <a:t>13</a:t>
          </a:r>
          <a:r>
            <a:rPr kumimoji="1" lang="ja-JP" altLang="en-US" sz="1100">
              <a:latin typeface="ＭＳ Ｐゴシック"/>
            </a:rPr>
            <a:t>年度以降、合併当初の削減指針を上回る</a:t>
          </a:r>
          <a:r>
            <a:rPr kumimoji="1" lang="en-US" altLang="ja-JP" sz="1100">
              <a:latin typeface="ＭＳ Ｐゴシック"/>
            </a:rPr>
            <a:t>300</a:t>
          </a:r>
          <a:r>
            <a:rPr kumimoji="1" lang="ja-JP" altLang="en-US" sz="1100">
              <a:latin typeface="ＭＳ Ｐゴシック"/>
            </a:rPr>
            <a:t>人以上の削減を行っているが、今後も引き続き、第４次定員適正化計画に基づき、平成</a:t>
          </a:r>
          <a:r>
            <a:rPr kumimoji="1" lang="en-US" altLang="ja-JP" sz="1100">
              <a:latin typeface="ＭＳ Ｐゴシック"/>
            </a:rPr>
            <a:t>28</a:t>
          </a:r>
          <a:r>
            <a:rPr kumimoji="1" lang="ja-JP" altLang="en-US" sz="1100">
              <a:latin typeface="ＭＳ Ｐゴシック"/>
            </a:rPr>
            <a:t>年度当初までに職員数を</a:t>
          </a:r>
          <a:r>
            <a:rPr kumimoji="1" lang="en-US" altLang="ja-JP" sz="1100">
              <a:latin typeface="ＭＳ Ｐゴシック"/>
            </a:rPr>
            <a:t>30</a:t>
          </a:r>
          <a:r>
            <a:rPr kumimoji="1" lang="ja-JP" altLang="en-US" sz="1100">
              <a:latin typeface="ＭＳ Ｐゴシック"/>
            </a:rPr>
            <a:t>人ほど削減し、効率的な自治体経営を目指す。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48623</xdr:rowOff>
    </xdr:from>
    <xdr:to>
      <xdr:col>24</xdr:col>
      <xdr:colOff>558800</xdr:colOff>
      <xdr:row>59</xdr:row>
      <xdr:rowOff>100330</xdr:rowOff>
    </xdr:to>
    <xdr:cxnSp macro="">
      <xdr:nvCxnSpPr>
        <xdr:cNvPr id="319" name="直線コネクタ 318"/>
        <xdr:cNvCxnSpPr/>
      </xdr:nvCxnSpPr>
      <xdr:spPr>
        <a:xfrm flipV="1">
          <a:off x="16179800" y="1016417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0"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152037</xdr:rowOff>
    </xdr:to>
    <xdr:cxnSp macro="">
      <xdr:nvCxnSpPr>
        <xdr:cNvPr id="322" name="直線コネクタ 321"/>
        <xdr:cNvCxnSpPr/>
      </xdr:nvCxnSpPr>
      <xdr:spPr>
        <a:xfrm flipV="1">
          <a:off x="15290800" y="1021588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152037</xdr:rowOff>
    </xdr:from>
    <xdr:to>
      <xdr:col>22</xdr:col>
      <xdr:colOff>203200</xdr:colOff>
      <xdr:row>60</xdr:row>
      <xdr:rowOff>28847</xdr:rowOff>
    </xdr:to>
    <xdr:cxnSp macro="">
      <xdr:nvCxnSpPr>
        <xdr:cNvPr id="325" name="直線コネクタ 324"/>
        <xdr:cNvCxnSpPr/>
      </xdr:nvCxnSpPr>
      <xdr:spPr>
        <a:xfrm flipV="1">
          <a:off x="14401800" y="102675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7" name="テキスト ボックス 326"/>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73660</xdr:rowOff>
    </xdr:to>
    <xdr:cxnSp macro="">
      <xdr:nvCxnSpPr>
        <xdr:cNvPr id="328" name="直線コネクタ 327"/>
        <xdr:cNvCxnSpPr/>
      </xdr:nvCxnSpPr>
      <xdr:spPr>
        <a:xfrm flipV="1">
          <a:off x="13512800" y="1031584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29" name="フローチャート : 判断 328"/>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30" name="テキスト ボックス 329"/>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1" name="フローチャート : 判断 330"/>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161851</xdr:rowOff>
    </xdr:from>
    <xdr:ext cx="762000" cy="259045"/>
    <xdr:sp macro="" textlink="">
      <xdr:nvSpPr>
        <xdr:cNvPr id="332" name="テキスト ボックス 331"/>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169273</xdr:rowOff>
    </xdr:from>
    <xdr:to>
      <xdr:col>24</xdr:col>
      <xdr:colOff>609600</xdr:colOff>
      <xdr:row>59</xdr:row>
      <xdr:rowOff>99423</xdr:rowOff>
    </xdr:to>
    <xdr:sp macro="" textlink="">
      <xdr:nvSpPr>
        <xdr:cNvPr id="338" name="円/楕円 337"/>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90550</xdr:rowOff>
    </xdr:from>
    <xdr:ext cx="762000" cy="259045"/>
    <xdr:sp macro="" textlink="">
      <xdr:nvSpPr>
        <xdr:cNvPr id="339" name="定員管理の状況該当値テキスト"/>
        <xdr:cNvSpPr txBox="1"/>
      </xdr:nvSpPr>
      <xdr:spPr>
        <a:xfrm>
          <a:off x="17106900" y="1003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40" name="円/楕円 339"/>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41" name="テキスト ボックス 340"/>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101237</xdr:rowOff>
    </xdr:from>
    <xdr:to>
      <xdr:col>22</xdr:col>
      <xdr:colOff>254000</xdr:colOff>
      <xdr:row>60</xdr:row>
      <xdr:rowOff>31387</xdr:rowOff>
    </xdr:to>
    <xdr:sp macro="" textlink="">
      <xdr:nvSpPr>
        <xdr:cNvPr id="342" name="円/楕円 341"/>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41564</xdr:rowOff>
    </xdr:from>
    <xdr:ext cx="762000" cy="259045"/>
    <xdr:sp macro="" textlink="">
      <xdr:nvSpPr>
        <xdr:cNvPr id="343" name="テキスト ボックス 342"/>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149497</xdr:rowOff>
    </xdr:from>
    <xdr:to>
      <xdr:col>21</xdr:col>
      <xdr:colOff>50800</xdr:colOff>
      <xdr:row>60</xdr:row>
      <xdr:rowOff>79647</xdr:rowOff>
    </xdr:to>
    <xdr:sp macro="" textlink="">
      <xdr:nvSpPr>
        <xdr:cNvPr id="344" name="円/楕円 343"/>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89824</xdr:rowOff>
    </xdr:from>
    <xdr:ext cx="762000" cy="259045"/>
    <xdr:sp macro="" textlink="">
      <xdr:nvSpPr>
        <xdr:cNvPr id="345" name="テキスト ボックス 344"/>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6" name="円/楕円 345"/>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7" name="テキスト ボックス 346"/>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実質公債費比率は</a:t>
          </a:r>
          <a:r>
            <a:rPr kumimoji="1" lang="en-US" altLang="ja-JP" sz="1100">
              <a:latin typeface="ＭＳ Ｐゴシック"/>
            </a:rPr>
            <a:t>0.4</a:t>
          </a:r>
          <a:r>
            <a:rPr kumimoji="1" lang="ja-JP" altLang="en-US" sz="1100">
              <a:latin typeface="ＭＳ Ｐゴシック"/>
            </a:rPr>
            <a:t>％、前年度比</a:t>
          </a:r>
          <a:r>
            <a:rPr kumimoji="1" lang="en-US" altLang="ja-JP" sz="1100">
              <a:latin typeface="ＭＳ Ｐゴシック"/>
            </a:rPr>
            <a:t>0.2</a:t>
          </a:r>
          <a:r>
            <a:rPr kumimoji="1" lang="ja-JP" altLang="en-US" sz="1100">
              <a:latin typeface="ＭＳ Ｐゴシック"/>
            </a:rPr>
            <a:t>ポイントの減となり、類似団体平均を</a:t>
          </a:r>
          <a:r>
            <a:rPr kumimoji="1" lang="en-US" altLang="ja-JP" sz="1100">
              <a:latin typeface="ＭＳ Ｐゴシック"/>
            </a:rPr>
            <a:t>5.5</a:t>
          </a:r>
          <a:r>
            <a:rPr kumimoji="1" lang="ja-JP" altLang="en-US" sz="1100">
              <a:latin typeface="ＭＳ Ｐゴシック"/>
            </a:rPr>
            <a:t>ポイント下回る結果となった。これは、比率が３ヶ年平均で算出されるため、平成</a:t>
          </a:r>
          <a:r>
            <a:rPr kumimoji="1" lang="en-US" altLang="ja-JP" sz="1100">
              <a:latin typeface="ＭＳ Ｐゴシック"/>
            </a:rPr>
            <a:t>25</a:t>
          </a:r>
          <a:r>
            <a:rPr kumimoji="1" lang="ja-JP" altLang="en-US" sz="1100">
              <a:latin typeface="ＭＳ Ｐゴシック"/>
            </a:rPr>
            <a:t>年度の単年度数値が、前年度算定で使用されていた平成</a:t>
          </a:r>
          <a:r>
            <a:rPr kumimoji="1" lang="en-US" altLang="ja-JP" sz="1100">
              <a:latin typeface="ＭＳ Ｐゴシック"/>
            </a:rPr>
            <a:t>22</a:t>
          </a:r>
          <a:r>
            <a:rPr kumimoji="1" lang="ja-JP" altLang="en-US" sz="1100">
              <a:latin typeface="ＭＳ Ｐゴシック"/>
            </a:rPr>
            <a:t>年度数値より</a:t>
          </a:r>
          <a:r>
            <a:rPr kumimoji="1" lang="en-US" altLang="ja-JP" sz="1100">
              <a:latin typeface="ＭＳ Ｐゴシック"/>
            </a:rPr>
            <a:t>0.7</a:t>
          </a:r>
          <a:r>
            <a:rPr kumimoji="1" lang="ja-JP" altLang="en-US" sz="1100">
              <a:latin typeface="ＭＳ Ｐゴシック"/>
            </a:rPr>
            <a:t>ポイント低いためである。平成</a:t>
          </a:r>
          <a:r>
            <a:rPr kumimoji="1" lang="en-US" altLang="ja-JP" sz="1100">
              <a:latin typeface="ＭＳ Ｐゴシック"/>
            </a:rPr>
            <a:t>25</a:t>
          </a:r>
          <a:r>
            <a:rPr kumimoji="1" lang="ja-JP" altLang="en-US" sz="1100">
              <a:latin typeface="ＭＳ Ｐゴシック"/>
            </a:rPr>
            <a:t>年度単年度数値で見た場合は、分母側の合併算定替の縮減による普通交付税の減と分子側の元利償還金の増により、前年度比</a:t>
          </a:r>
          <a:r>
            <a:rPr kumimoji="1" lang="en-US" altLang="ja-JP" sz="1100">
              <a:latin typeface="ＭＳ Ｐゴシック"/>
            </a:rPr>
            <a:t>0.2</a:t>
          </a:r>
          <a:r>
            <a:rPr kumimoji="1" lang="ja-JP" altLang="en-US" sz="1100">
              <a:latin typeface="ＭＳ Ｐゴシック"/>
            </a:rPr>
            <a:t>ポイント高くなっている。元利償還金は、平成</a:t>
          </a:r>
          <a:r>
            <a:rPr kumimoji="1" lang="en-US" altLang="ja-JP" sz="1100">
              <a:latin typeface="ＭＳ Ｐゴシック"/>
            </a:rPr>
            <a:t>26</a:t>
          </a:r>
          <a:r>
            <a:rPr kumimoji="1" lang="ja-JP" altLang="en-US" sz="1100">
              <a:latin typeface="ＭＳ Ｐゴシック"/>
            </a:rPr>
            <a:t>年度をピークに減少に転じるものと見込まれるが、今後とも後年度負担を十分考慮した地方債の借入に努める。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74295</xdr:rowOff>
    </xdr:to>
    <xdr:cxnSp macro="">
      <xdr:nvCxnSpPr>
        <xdr:cNvPr id="377" name="直線コネクタ 376"/>
        <xdr:cNvCxnSpPr/>
      </xdr:nvCxnSpPr>
      <xdr:spPr>
        <a:xfrm flipV="1">
          <a:off x="16179800" y="64058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8"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74295</xdr:rowOff>
    </xdr:from>
    <xdr:to>
      <xdr:col>23</xdr:col>
      <xdr:colOff>406400</xdr:colOff>
      <xdr:row>37</xdr:row>
      <xdr:rowOff>110490</xdr:rowOff>
    </xdr:to>
    <xdr:cxnSp macro="">
      <xdr:nvCxnSpPr>
        <xdr:cNvPr id="380" name="直線コネクタ 379"/>
        <xdr:cNvCxnSpPr/>
      </xdr:nvCxnSpPr>
      <xdr:spPr>
        <a:xfrm flipV="1">
          <a:off x="15290800" y="64179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2" name="テキスト ボックス 381"/>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170815</xdr:rowOff>
    </xdr:to>
    <xdr:cxnSp macro="">
      <xdr:nvCxnSpPr>
        <xdr:cNvPr id="383" name="直線コネクタ 382"/>
        <xdr:cNvCxnSpPr/>
      </xdr:nvCxnSpPr>
      <xdr:spPr>
        <a:xfrm flipV="1">
          <a:off x="14401800" y="64541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5" name="テキスト ボックス 384"/>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170815</xdr:rowOff>
    </xdr:from>
    <xdr:to>
      <xdr:col>21</xdr:col>
      <xdr:colOff>0</xdr:colOff>
      <xdr:row>38</xdr:row>
      <xdr:rowOff>41593</xdr:rowOff>
    </xdr:to>
    <xdr:cxnSp macro="">
      <xdr:nvCxnSpPr>
        <xdr:cNvPr id="386" name="直線コネクタ 385"/>
        <xdr:cNvCxnSpPr/>
      </xdr:nvCxnSpPr>
      <xdr:spPr>
        <a:xfrm flipV="1">
          <a:off x="13512800" y="65144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7" name="フローチャート : 判断 386"/>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388" name="テキスト ボックス 387"/>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89" name="フローチャート : 判断 388"/>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110824</xdr:rowOff>
    </xdr:from>
    <xdr:ext cx="762000" cy="259045"/>
    <xdr:sp macro="" textlink="">
      <xdr:nvSpPr>
        <xdr:cNvPr id="390" name="テキスト ボックス 389"/>
        <xdr:cNvSpPr txBox="1"/>
      </xdr:nvSpPr>
      <xdr:spPr>
        <a:xfrm>
          <a:off x="13131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6" name="円/楕円 395"/>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104157</xdr:rowOff>
    </xdr:from>
    <xdr:ext cx="762000" cy="259045"/>
    <xdr:sp macro="" textlink="">
      <xdr:nvSpPr>
        <xdr:cNvPr id="397"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23495</xdr:rowOff>
    </xdr:from>
    <xdr:to>
      <xdr:col>23</xdr:col>
      <xdr:colOff>457200</xdr:colOff>
      <xdr:row>37</xdr:row>
      <xdr:rowOff>125095</xdr:rowOff>
    </xdr:to>
    <xdr:sp macro="" textlink="">
      <xdr:nvSpPr>
        <xdr:cNvPr id="398" name="円/楕円 397"/>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135272</xdr:rowOff>
    </xdr:from>
    <xdr:ext cx="736600" cy="259045"/>
    <xdr:sp macro="" textlink="">
      <xdr:nvSpPr>
        <xdr:cNvPr id="399" name="テキスト ボックス 398"/>
        <xdr:cNvSpPr txBox="1"/>
      </xdr:nvSpPr>
      <xdr:spPr>
        <a:xfrm>
          <a:off x="15798800" y="61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0" name="円/楕円 399"/>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17</xdr:rowOff>
    </xdr:from>
    <xdr:ext cx="762000" cy="259045"/>
    <xdr:sp macro="" textlink="">
      <xdr:nvSpPr>
        <xdr:cNvPr id="401" name="テキスト ボックス 400"/>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120015</xdr:rowOff>
    </xdr:from>
    <xdr:to>
      <xdr:col>21</xdr:col>
      <xdr:colOff>50800</xdr:colOff>
      <xdr:row>38</xdr:row>
      <xdr:rowOff>50165</xdr:rowOff>
    </xdr:to>
    <xdr:sp macro="" textlink="">
      <xdr:nvSpPr>
        <xdr:cNvPr id="402" name="円/楕円 401"/>
        <xdr:cNvSpPr/>
      </xdr:nvSpPr>
      <xdr:spPr>
        <a:xfrm>
          <a:off x="14351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60342</xdr:rowOff>
    </xdr:from>
    <xdr:ext cx="762000" cy="259045"/>
    <xdr:sp macro="" textlink="">
      <xdr:nvSpPr>
        <xdr:cNvPr id="403" name="テキスト ボックス 402"/>
        <xdr:cNvSpPr txBox="1"/>
      </xdr:nvSpPr>
      <xdr:spPr>
        <a:xfrm>
          <a:off x="14020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162243</xdr:rowOff>
    </xdr:from>
    <xdr:to>
      <xdr:col>19</xdr:col>
      <xdr:colOff>533400</xdr:colOff>
      <xdr:row>38</xdr:row>
      <xdr:rowOff>92393</xdr:rowOff>
    </xdr:to>
    <xdr:sp macro="" textlink="">
      <xdr:nvSpPr>
        <xdr:cNvPr id="404" name="円/楕円 403"/>
        <xdr:cNvSpPr/>
      </xdr:nvSpPr>
      <xdr:spPr>
        <a:xfrm>
          <a:off x="13462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102569</xdr:rowOff>
    </xdr:from>
    <xdr:ext cx="762000" cy="259045"/>
    <xdr:sp macro="" textlink="">
      <xdr:nvSpPr>
        <xdr:cNvPr id="405" name="テキスト ボックス 404"/>
        <xdr:cNvSpPr txBox="1"/>
      </xdr:nvSpPr>
      <xdr:spPr>
        <a:xfrm>
          <a:off x="13131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将来負担比率は</a:t>
          </a:r>
          <a:r>
            <a:rPr kumimoji="1" lang="en-US" altLang="ja-JP" sz="1100">
              <a:latin typeface="ＭＳ Ｐゴシック"/>
            </a:rPr>
            <a:t>19.9</a:t>
          </a:r>
          <a:r>
            <a:rPr kumimoji="1" lang="ja-JP" altLang="en-US" sz="1100">
              <a:latin typeface="ＭＳ Ｐゴシック"/>
            </a:rPr>
            <a:t>％、前年度比</a:t>
          </a:r>
          <a:r>
            <a:rPr kumimoji="1" lang="en-US" altLang="ja-JP" sz="1100">
              <a:latin typeface="ＭＳ Ｐゴシック"/>
            </a:rPr>
            <a:t>0.6</a:t>
          </a:r>
          <a:r>
            <a:rPr kumimoji="1" lang="ja-JP" altLang="en-US" sz="1100">
              <a:latin typeface="ＭＳ Ｐゴシック"/>
            </a:rPr>
            <a:t>ポイントの減となり、類似団体平均を</a:t>
          </a:r>
          <a:r>
            <a:rPr kumimoji="1" lang="en-US" altLang="ja-JP" sz="1100">
              <a:latin typeface="ＭＳ Ｐゴシック"/>
            </a:rPr>
            <a:t>12.7</a:t>
          </a:r>
          <a:r>
            <a:rPr kumimoji="1" lang="ja-JP" altLang="en-US" sz="1100">
              <a:latin typeface="ＭＳ Ｐゴシック"/>
            </a:rPr>
            <a:t>ポイント下回る結果となった。これは、分母側の標準財政規模の減や分子側の債務負担行為に基づく支出予定額の増など指標の上昇要因はあるものの、分母側の特別会計や一部事務組合における災害復旧費等に係る基準財政需要額の減、分子側の一般会計等の地方債現在高の減や退職手当負担見込額の減など指標の減少要因が上回ったことによるものである。今後も後年度への負担を少しでも軽減するよう、第４次行財政改革大綱に基づく市債現在高倍率などの評価指標に留意し、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120047</xdr:rowOff>
    </xdr:from>
    <xdr:to>
      <xdr:col>24</xdr:col>
      <xdr:colOff>558800</xdr:colOff>
      <xdr:row>15</xdr:row>
      <xdr:rowOff>123666</xdr:rowOff>
    </xdr:to>
    <xdr:cxnSp macro="">
      <xdr:nvCxnSpPr>
        <xdr:cNvPr id="435" name="直線コネクタ 434"/>
        <xdr:cNvCxnSpPr/>
      </xdr:nvCxnSpPr>
      <xdr:spPr>
        <a:xfrm flipV="1">
          <a:off x="16179800" y="269179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6"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123666</xdr:rowOff>
    </xdr:from>
    <xdr:to>
      <xdr:col>23</xdr:col>
      <xdr:colOff>406400</xdr:colOff>
      <xdr:row>15</xdr:row>
      <xdr:rowOff>134525</xdr:rowOff>
    </xdr:to>
    <xdr:cxnSp macro="">
      <xdr:nvCxnSpPr>
        <xdr:cNvPr id="438" name="直線コネクタ 437"/>
        <xdr:cNvCxnSpPr/>
      </xdr:nvCxnSpPr>
      <xdr:spPr>
        <a:xfrm flipV="1">
          <a:off x="15290800" y="269541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0" name="テキスト ボックス 439"/>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134525</xdr:rowOff>
    </xdr:from>
    <xdr:to>
      <xdr:col>22</xdr:col>
      <xdr:colOff>203200</xdr:colOff>
      <xdr:row>15</xdr:row>
      <xdr:rowOff>153226</xdr:rowOff>
    </xdr:to>
    <xdr:cxnSp macro="">
      <xdr:nvCxnSpPr>
        <xdr:cNvPr id="441" name="直線コネクタ 440"/>
        <xdr:cNvCxnSpPr/>
      </xdr:nvCxnSpPr>
      <xdr:spPr>
        <a:xfrm flipV="1">
          <a:off x="14401800" y="270627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3" name="テキスト ボックス 442"/>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153226</xdr:rowOff>
    </xdr:from>
    <xdr:to>
      <xdr:col>21</xdr:col>
      <xdr:colOff>0</xdr:colOff>
      <xdr:row>16</xdr:row>
      <xdr:rowOff>24003</xdr:rowOff>
    </xdr:to>
    <xdr:cxnSp macro="">
      <xdr:nvCxnSpPr>
        <xdr:cNvPr id="444" name="直線コネクタ 443"/>
        <xdr:cNvCxnSpPr/>
      </xdr:nvCxnSpPr>
      <xdr:spPr>
        <a:xfrm flipV="1">
          <a:off x="13512800" y="272497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7" name="フローチャート : 判断 446"/>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116889</xdr:rowOff>
    </xdr:from>
    <xdr:ext cx="762000" cy="259045"/>
    <xdr:sp macro="" textlink="">
      <xdr:nvSpPr>
        <xdr:cNvPr id="448" name="テキスト ボックス 447"/>
        <xdr:cNvSpPr txBox="1"/>
      </xdr:nvSpPr>
      <xdr:spPr>
        <a:xfrm>
          <a:off x="13131800" y="28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69247</xdr:rowOff>
    </xdr:from>
    <xdr:to>
      <xdr:col>24</xdr:col>
      <xdr:colOff>609600</xdr:colOff>
      <xdr:row>15</xdr:row>
      <xdr:rowOff>170847</xdr:rowOff>
    </xdr:to>
    <xdr:sp macro="" textlink="">
      <xdr:nvSpPr>
        <xdr:cNvPr id="454" name="円/楕円 453"/>
        <xdr:cNvSpPr/>
      </xdr:nvSpPr>
      <xdr:spPr>
        <a:xfrm>
          <a:off x="16967200" y="26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161974</xdr:rowOff>
    </xdr:from>
    <xdr:ext cx="762000" cy="259045"/>
    <xdr:sp macro="" textlink="">
      <xdr:nvSpPr>
        <xdr:cNvPr id="455" name="将来負担の状況該当値テキスト"/>
        <xdr:cNvSpPr txBox="1"/>
      </xdr:nvSpPr>
      <xdr:spPr>
        <a:xfrm>
          <a:off x="17106900" y="256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72866</xdr:rowOff>
    </xdr:from>
    <xdr:to>
      <xdr:col>23</xdr:col>
      <xdr:colOff>457200</xdr:colOff>
      <xdr:row>16</xdr:row>
      <xdr:rowOff>3016</xdr:rowOff>
    </xdr:to>
    <xdr:sp macro="" textlink="">
      <xdr:nvSpPr>
        <xdr:cNvPr id="456" name="円/楕円 455"/>
        <xdr:cNvSpPr/>
      </xdr:nvSpPr>
      <xdr:spPr>
        <a:xfrm>
          <a:off x="16129000" y="26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13193</xdr:rowOff>
    </xdr:from>
    <xdr:ext cx="736600" cy="259045"/>
    <xdr:sp macro="" textlink="">
      <xdr:nvSpPr>
        <xdr:cNvPr id="457" name="テキスト ボックス 456"/>
        <xdr:cNvSpPr txBox="1"/>
      </xdr:nvSpPr>
      <xdr:spPr>
        <a:xfrm>
          <a:off x="15798800" y="241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83725</xdr:rowOff>
    </xdr:from>
    <xdr:to>
      <xdr:col>22</xdr:col>
      <xdr:colOff>254000</xdr:colOff>
      <xdr:row>16</xdr:row>
      <xdr:rowOff>13875</xdr:rowOff>
    </xdr:to>
    <xdr:sp macro="" textlink="">
      <xdr:nvSpPr>
        <xdr:cNvPr id="458" name="円/楕円 457"/>
        <xdr:cNvSpPr/>
      </xdr:nvSpPr>
      <xdr:spPr>
        <a:xfrm>
          <a:off x="15240000" y="26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24052</xdr:rowOff>
    </xdr:from>
    <xdr:ext cx="762000" cy="259045"/>
    <xdr:sp macro="" textlink="">
      <xdr:nvSpPr>
        <xdr:cNvPr id="459" name="テキスト ボックス 458"/>
        <xdr:cNvSpPr txBox="1"/>
      </xdr:nvSpPr>
      <xdr:spPr>
        <a:xfrm>
          <a:off x="14909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102426</xdr:rowOff>
    </xdr:from>
    <xdr:to>
      <xdr:col>21</xdr:col>
      <xdr:colOff>50800</xdr:colOff>
      <xdr:row>16</xdr:row>
      <xdr:rowOff>32576</xdr:rowOff>
    </xdr:to>
    <xdr:sp macro="" textlink="">
      <xdr:nvSpPr>
        <xdr:cNvPr id="460" name="円/楕円 459"/>
        <xdr:cNvSpPr/>
      </xdr:nvSpPr>
      <xdr:spPr>
        <a:xfrm>
          <a:off x="14351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42753</xdr:rowOff>
    </xdr:from>
    <xdr:ext cx="762000" cy="259045"/>
    <xdr:sp macro="" textlink="">
      <xdr:nvSpPr>
        <xdr:cNvPr id="461" name="テキスト ボックス 460"/>
        <xdr:cNvSpPr txBox="1"/>
      </xdr:nvSpPr>
      <xdr:spPr>
        <a:xfrm>
          <a:off x="14020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144653</xdr:rowOff>
    </xdr:from>
    <xdr:to>
      <xdr:col>19</xdr:col>
      <xdr:colOff>533400</xdr:colOff>
      <xdr:row>16</xdr:row>
      <xdr:rowOff>74803</xdr:rowOff>
    </xdr:to>
    <xdr:sp macro="" textlink="">
      <xdr:nvSpPr>
        <xdr:cNvPr id="462" name="円/楕円 461"/>
        <xdr:cNvSpPr/>
      </xdr:nvSpPr>
      <xdr:spPr>
        <a:xfrm>
          <a:off x="13462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84980</xdr:rowOff>
    </xdr:from>
    <xdr:ext cx="762000" cy="259045"/>
    <xdr:sp macro="" textlink="">
      <xdr:nvSpPr>
        <xdr:cNvPr id="463" name="テキスト ボックス 462"/>
        <xdr:cNvSpPr txBox="1"/>
      </xdr:nvSpPr>
      <xdr:spPr>
        <a:xfrm>
          <a:off x="13131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197,546
194,419
15.85
66,776,016
65,084,216
1,507,859
38,644,818
55,940,876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人件費の経常収支比率は</a:t>
          </a:r>
          <a:r>
            <a:rPr kumimoji="1" lang="en-US" altLang="ja-JP" sz="1100">
              <a:latin typeface="ＭＳ Ｐゴシック"/>
            </a:rPr>
            <a:t>24.4</a:t>
          </a:r>
          <a:r>
            <a:rPr kumimoji="1" lang="ja-JP" altLang="en-US" sz="1100">
              <a:latin typeface="ＭＳ Ｐゴシック"/>
            </a:rPr>
            <a:t>％、前年度比</a:t>
          </a:r>
          <a:r>
            <a:rPr kumimoji="1" lang="en-US" altLang="ja-JP" sz="1100">
              <a:latin typeface="ＭＳ Ｐゴシック"/>
            </a:rPr>
            <a:t>0.1</a:t>
          </a:r>
          <a:r>
            <a:rPr kumimoji="1" lang="ja-JP" altLang="en-US" sz="1100">
              <a:latin typeface="ＭＳ Ｐゴシック"/>
            </a:rPr>
            <a:t>ポイントの増となり、類似団体平均を</a:t>
          </a:r>
          <a:r>
            <a:rPr kumimoji="1" lang="en-US" altLang="ja-JP" sz="1100">
              <a:latin typeface="ＭＳ Ｐゴシック"/>
            </a:rPr>
            <a:t>0.9</a:t>
          </a:r>
          <a:r>
            <a:rPr kumimoji="1" lang="ja-JP" altLang="en-US" sz="1100">
              <a:latin typeface="ＭＳ Ｐゴシック"/>
            </a:rPr>
            <a:t>ポイント下回る結果となった。これは、前年度に比べ退職者数が多かったことによる退職金の増が主な要因である。人件費のうち大きな割合を占めている職員給については、引き続き第４次定員適正化計画に基づく定員適正化に取り組み、経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121557</xdr:rowOff>
    </xdr:to>
    <xdr:cxnSp macro="">
      <xdr:nvCxnSpPr>
        <xdr:cNvPr id="67" name="直線コネクタ 66"/>
        <xdr:cNvCxnSpPr/>
      </xdr:nvCxnSpPr>
      <xdr:spPr>
        <a:xfrm>
          <a:off x="3987800" y="6282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91622</xdr:rowOff>
    </xdr:to>
    <xdr:cxnSp macro="">
      <xdr:nvCxnSpPr>
        <xdr:cNvPr id="70" name="直線コネクタ 69"/>
        <xdr:cNvCxnSpPr/>
      </xdr:nvCxnSpPr>
      <xdr:spPr>
        <a:xfrm flipV="1">
          <a:off x="3098800" y="62828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91622</xdr:rowOff>
    </xdr:to>
    <xdr:cxnSp macro="">
      <xdr:nvCxnSpPr>
        <xdr:cNvPr id="73" name="直線コネクタ 72"/>
        <xdr:cNvCxnSpPr/>
      </xdr:nvCxnSpPr>
      <xdr:spPr>
        <a:xfrm>
          <a:off x="2209800" y="641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39</xdr:row>
      <xdr:rowOff>75293</xdr:rowOff>
    </xdr:to>
    <xdr:cxnSp macro="">
      <xdr:nvCxnSpPr>
        <xdr:cNvPr id="76" name="直線コネクタ 75"/>
        <xdr:cNvCxnSpPr/>
      </xdr:nvCxnSpPr>
      <xdr:spPr>
        <a:xfrm flipV="1">
          <a:off x="1320800" y="64135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7" name="フローチャート :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79" name="フローチャート : 判断 78"/>
        <xdr:cNvSpPr/>
      </xdr:nvSpPr>
      <xdr:spPr>
        <a:xfrm>
          <a:off x="127000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70049</xdr:rowOff>
    </xdr:from>
    <xdr:ext cx="762000" cy="259045"/>
    <xdr:sp macro="" textlink="">
      <xdr:nvSpPr>
        <xdr:cNvPr id="80" name="テキスト ボックス 79"/>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6" name="円/楕円 85"/>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87284</xdr:rowOff>
    </xdr:from>
    <xdr:ext cx="762000" cy="259045"/>
    <xdr:sp macro="" textlink="">
      <xdr:nvSpPr>
        <xdr:cNvPr id="87"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8" name="円/楕円 87"/>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9" name="テキスト ボックス 88"/>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40822</xdr:rowOff>
    </xdr:from>
    <xdr:to>
      <xdr:col>4</xdr:col>
      <xdr:colOff>396875</xdr:colOff>
      <xdr:row>37</xdr:row>
      <xdr:rowOff>142422</xdr:rowOff>
    </xdr:to>
    <xdr:sp macro="" textlink="">
      <xdr:nvSpPr>
        <xdr:cNvPr id="90" name="円/楕円 89"/>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91" name="テキスト ボックス 90"/>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2" name="円/楕円 91"/>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3" name="テキスト ボックス 92"/>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4" name="円/楕円 93"/>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136270</xdr:rowOff>
    </xdr:from>
    <xdr:ext cx="762000" cy="259045"/>
    <xdr:sp macro="" textlink="">
      <xdr:nvSpPr>
        <xdr:cNvPr id="95" name="テキスト ボックス 94"/>
        <xdr:cNvSpPr txBox="1"/>
      </xdr:nvSpPr>
      <xdr:spPr>
        <a:xfrm>
          <a:off x="939800"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物件費の経常収支比率は</a:t>
          </a:r>
          <a:r>
            <a:rPr kumimoji="1" lang="en-US" altLang="ja-JP" sz="1100">
              <a:latin typeface="ＭＳ Ｐゴシック"/>
            </a:rPr>
            <a:t>19.5</a:t>
          </a:r>
          <a:r>
            <a:rPr kumimoji="1" lang="ja-JP" altLang="en-US" sz="1100">
              <a:latin typeface="ＭＳ Ｐゴシック"/>
            </a:rPr>
            <a:t>％、前年度比</a:t>
          </a:r>
          <a:r>
            <a:rPr kumimoji="1" lang="en-US" altLang="ja-JP" sz="1100">
              <a:latin typeface="ＭＳ Ｐゴシック"/>
            </a:rPr>
            <a:t>0.5</a:t>
          </a:r>
          <a:r>
            <a:rPr kumimoji="1" lang="ja-JP" altLang="en-US" sz="1100">
              <a:latin typeface="ＭＳ Ｐゴシック"/>
            </a:rPr>
            <a:t>ポイントの増となり、類似団体平均を</a:t>
          </a:r>
          <a:r>
            <a:rPr kumimoji="1" lang="en-US" altLang="ja-JP" sz="1100">
              <a:latin typeface="ＭＳ Ｐゴシック"/>
            </a:rPr>
            <a:t>3.7</a:t>
          </a:r>
          <a:r>
            <a:rPr kumimoji="1" lang="ja-JP" altLang="en-US" sz="1100">
              <a:latin typeface="ＭＳ Ｐゴシック"/>
            </a:rPr>
            <a:t>ポイント上回る結果となった。これは、施設の維持管理経費やサービス量が増加していることに加え、各種検診や予防接種委託料の一般財源負担の増などが主な要因となっている。物件費は増加傾向にあり、合併市である本市の特徴として、施設数が多いことが課題となっているため、引き続き公共施設の適正配置・有効活用の取組を進めることなどで、これらの維持管理経費の圧縮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12700</xdr:rowOff>
    </xdr:from>
    <xdr:to>
      <xdr:col>24</xdr:col>
      <xdr:colOff>31750</xdr:colOff>
      <xdr:row>17</xdr:row>
      <xdr:rowOff>41275</xdr:rowOff>
    </xdr:to>
    <xdr:cxnSp macro="">
      <xdr:nvCxnSpPr>
        <xdr:cNvPr id="124" name="直線コネクタ 123"/>
        <xdr:cNvCxnSpPr/>
      </xdr:nvCxnSpPr>
      <xdr:spPr>
        <a:xfrm>
          <a:off x="15671800" y="2927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138447</xdr:rowOff>
    </xdr:from>
    <xdr:ext cx="762000" cy="259045"/>
    <xdr:sp macro="" textlink="">
      <xdr:nvSpPr>
        <xdr:cNvPr id="125" name="物件費平均値テキスト"/>
        <xdr:cNvSpPr txBox="1"/>
      </xdr:nvSpPr>
      <xdr:spPr>
        <a:xfrm>
          <a:off x="1659890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161290</xdr:rowOff>
    </xdr:from>
    <xdr:to>
      <xdr:col>22</xdr:col>
      <xdr:colOff>565150</xdr:colOff>
      <xdr:row>17</xdr:row>
      <xdr:rowOff>12700</xdr:rowOff>
    </xdr:to>
    <xdr:cxnSp macro="">
      <xdr:nvCxnSpPr>
        <xdr:cNvPr id="127" name="直線コネクタ 126"/>
        <xdr:cNvCxnSpPr/>
      </xdr:nvCxnSpPr>
      <xdr:spPr>
        <a:xfrm>
          <a:off x="14782800" y="2904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9" name="テキスト ボックス 128"/>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52705</xdr:rowOff>
    </xdr:from>
    <xdr:to>
      <xdr:col>21</xdr:col>
      <xdr:colOff>361950</xdr:colOff>
      <xdr:row>16</xdr:row>
      <xdr:rowOff>161290</xdr:rowOff>
    </xdr:to>
    <xdr:cxnSp macro="">
      <xdr:nvCxnSpPr>
        <xdr:cNvPr id="130" name="直線コネクタ 129"/>
        <xdr:cNvCxnSpPr/>
      </xdr:nvCxnSpPr>
      <xdr:spPr>
        <a:xfrm>
          <a:off x="13893800" y="27959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52705</xdr:rowOff>
    </xdr:from>
    <xdr:to>
      <xdr:col>20</xdr:col>
      <xdr:colOff>158750</xdr:colOff>
      <xdr:row>16</xdr:row>
      <xdr:rowOff>64135</xdr:rowOff>
    </xdr:to>
    <xdr:cxnSp macro="">
      <xdr:nvCxnSpPr>
        <xdr:cNvPr id="133" name="直線コネクタ 132"/>
        <xdr:cNvCxnSpPr/>
      </xdr:nvCxnSpPr>
      <xdr:spPr>
        <a:xfrm flipV="1">
          <a:off x="13004800" y="2795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4" name="フローチャート : 判断 133"/>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79392</xdr:rowOff>
    </xdr:from>
    <xdr:ext cx="762000" cy="259045"/>
    <xdr:sp macro="" textlink="">
      <xdr:nvSpPr>
        <xdr:cNvPr id="135" name="テキスト ボックス 134"/>
        <xdr:cNvSpPr txBox="1"/>
      </xdr:nvSpPr>
      <xdr:spPr>
        <a:xfrm>
          <a:off x="13512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6" name="フローチャート : 判断 135"/>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7" name="テキスト ボックス 136"/>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161925</xdr:rowOff>
    </xdr:from>
    <xdr:to>
      <xdr:col>24</xdr:col>
      <xdr:colOff>82550</xdr:colOff>
      <xdr:row>17</xdr:row>
      <xdr:rowOff>92075</xdr:rowOff>
    </xdr:to>
    <xdr:sp macro="" textlink="">
      <xdr:nvSpPr>
        <xdr:cNvPr id="143" name="円/楕円 142"/>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134002</xdr:rowOff>
    </xdr:from>
    <xdr:ext cx="762000" cy="259045"/>
    <xdr:sp macro="" textlink="">
      <xdr:nvSpPr>
        <xdr:cNvPr id="144"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133350</xdr:rowOff>
    </xdr:from>
    <xdr:to>
      <xdr:col>22</xdr:col>
      <xdr:colOff>615950</xdr:colOff>
      <xdr:row>17</xdr:row>
      <xdr:rowOff>63500</xdr:rowOff>
    </xdr:to>
    <xdr:sp macro="" textlink="">
      <xdr:nvSpPr>
        <xdr:cNvPr id="145" name="円/楕円 144"/>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48277</xdr:rowOff>
    </xdr:from>
    <xdr:ext cx="736600" cy="259045"/>
    <xdr:sp macro="" textlink="">
      <xdr:nvSpPr>
        <xdr:cNvPr id="146" name="テキスト ボックス 145"/>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110490</xdr:rowOff>
    </xdr:from>
    <xdr:to>
      <xdr:col>21</xdr:col>
      <xdr:colOff>412750</xdr:colOff>
      <xdr:row>17</xdr:row>
      <xdr:rowOff>40640</xdr:rowOff>
    </xdr:to>
    <xdr:sp macro="" textlink="">
      <xdr:nvSpPr>
        <xdr:cNvPr id="147" name="円/楕円 146"/>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25417</xdr:rowOff>
    </xdr:from>
    <xdr:ext cx="762000" cy="259045"/>
    <xdr:sp macro="" textlink="">
      <xdr:nvSpPr>
        <xdr:cNvPr id="148" name="テキスト ボックス 147"/>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1905</xdr:rowOff>
    </xdr:from>
    <xdr:to>
      <xdr:col>20</xdr:col>
      <xdr:colOff>209550</xdr:colOff>
      <xdr:row>16</xdr:row>
      <xdr:rowOff>103505</xdr:rowOff>
    </xdr:to>
    <xdr:sp macro="" textlink="">
      <xdr:nvSpPr>
        <xdr:cNvPr id="149" name="円/楕円 148"/>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88282</xdr:rowOff>
    </xdr:from>
    <xdr:ext cx="762000" cy="259045"/>
    <xdr:sp macro="" textlink="">
      <xdr:nvSpPr>
        <xdr:cNvPr id="150" name="テキスト ボックス 149"/>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13335</xdr:rowOff>
    </xdr:from>
    <xdr:to>
      <xdr:col>19</xdr:col>
      <xdr:colOff>6350</xdr:colOff>
      <xdr:row>16</xdr:row>
      <xdr:rowOff>114935</xdr:rowOff>
    </xdr:to>
    <xdr:sp macro="" textlink="">
      <xdr:nvSpPr>
        <xdr:cNvPr id="151" name="円/楕円 150"/>
        <xdr:cNvSpPr/>
      </xdr:nvSpPr>
      <xdr:spPr>
        <a:xfrm>
          <a:off x="12954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99712</xdr:rowOff>
    </xdr:from>
    <xdr:ext cx="762000" cy="259045"/>
    <xdr:sp macro="" textlink="">
      <xdr:nvSpPr>
        <xdr:cNvPr id="152" name="テキスト ボックス 151"/>
        <xdr:cNvSpPr txBox="1"/>
      </xdr:nvSpPr>
      <xdr:spPr>
        <a:xfrm>
          <a:off x="12623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扶助費の経常収支比率は</a:t>
          </a:r>
          <a:r>
            <a:rPr kumimoji="1" lang="en-US" altLang="ja-JP" sz="1100">
              <a:latin typeface="ＭＳ Ｐゴシック"/>
            </a:rPr>
            <a:t>11.8</a:t>
          </a:r>
          <a:r>
            <a:rPr kumimoji="1" lang="ja-JP" altLang="en-US" sz="1100">
              <a:latin typeface="ＭＳ Ｐゴシック"/>
            </a:rPr>
            <a:t>％、前年度比</a:t>
          </a:r>
          <a:r>
            <a:rPr kumimoji="1" lang="en-US" altLang="ja-JP" sz="1100">
              <a:latin typeface="ＭＳ Ｐゴシック"/>
            </a:rPr>
            <a:t>1.1</a:t>
          </a:r>
          <a:r>
            <a:rPr kumimoji="1" lang="ja-JP" altLang="en-US" sz="1100">
              <a:latin typeface="ＭＳ Ｐゴシック"/>
            </a:rPr>
            <a:t>ポイントの増となり、類似団体平均を</a:t>
          </a:r>
          <a:r>
            <a:rPr kumimoji="1" lang="en-US" altLang="ja-JP" sz="1100">
              <a:latin typeface="ＭＳ Ｐゴシック"/>
            </a:rPr>
            <a:t>0.2</a:t>
          </a:r>
          <a:r>
            <a:rPr kumimoji="1" lang="ja-JP" altLang="en-US" sz="1100">
              <a:latin typeface="ＭＳ Ｐゴシック"/>
            </a:rPr>
            <a:t>ポイント下回る結果となった。これは、扶助費のうち大きな割合を占めている生活保護費が、引き続き増となったことに加え、保育園関係や障害者関係で増となったことが主な要因となっている。生活保護費については、一時期と比較するとその伸びは鈍化しているものの、今後も増加していくことが見込まれる。また、待機児童対策に伴う施設数の増や、障害者数の伸びとサービス利用量の増が見込まれていることから、今後も扶助費全体として増加する傾向が続くものと考えら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57</xdr:row>
      <xdr:rowOff>31750</xdr:rowOff>
    </xdr:to>
    <xdr:cxnSp macro="">
      <xdr:nvCxnSpPr>
        <xdr:cNvPr id="185" name="直線コネクタ 184"/>
        <xdr:cNvCxnSpPr/>
      </xdr:nvCxnSpPr>
      <xdr:spPr>
        <a:xfrm>
          <a:off x="3987800" y="95948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165100</xdr:rowOff>
    </xdr:to>
    <xdr:cxnSp macro="">
      <xdr:nvCxnSpPr>
        <xdr:cNvPr id="188" name="直線コネクタ 187"/>
        <xdr:cNvCxnSpPr/>
      </xdr:nvCxnSpPr>
      <xdr:spPr>
        <a:xfrm>
          <a:off x="3098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69850</xdr:rowOff>
    </xdr:to>
    <xdr:cxnSp macro="">
      <xdr:nvCxnSpPr>
        <xdr:cNvPr id="191" name="直線コネクタ 190"/>
        <xdr:cNvCxnSpPr/>
      </xdr:nvCxnSpPr>
      <xdr:spPr>
        <a:xfrm>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54</xdr:row>
      <xdr:rowOff>146050</xdr:rowOff>
    </xdr:to>
    <xdr:cxnSp macro="">
      <xdr:nvCxnSpPr>
        <xdr:cNvPr id="194" name="直線コネクタ 193"/>
        <xdr:cNvCxnSpPr/>
      </xdr:nvCxnSpPr>
      <xdr:spPr>
        <a:xfrm>
          <a:off x="1320800" y="9175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6" name="テキスト ボックス 195"/>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7" name="フローチャート : 判断 196"/>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8" name="テキスト ボックス 197"/>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4" name="円/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5"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6" name="円/楕円 205"/>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7" name="テキスト ボックス 20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0" name="円/楕円 209"/>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1" name="テキスト ボックス 21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2" name="円/楕円 211"/>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3" name="テキスト ボックス 212"/>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その他の経常収支比率は</a:t>
          </a:r>
          <a:r>
            <a:rPr kumimoji="1" lang="en-US" altLang="ja-JP" sz="1100">
              <a:latin typeface="ＭＳ Ｐゴシック"/>
            </a:rPr>
            <a:t>10.7</a:t>
          </a:r>
          <a:r>
            <a:rPr kumimoji="1" lang="ja-JP" altLang="en-US" sz="1100">
              <a:latin typeface="ＭＳ Ｐゴシック"/>
            </a:rPr>
            <a:t>％、前年度比</a:t>
          </a:r>
          <a:r>
            <a:rPr kumimoji="1" lang="en-US" altLang="ja-JP" sz="1100">
              <a:latin typeface="ＭＳ Ｐゴシック"/>
            </a:rPr>
            <a:t>0.3</a:t>
          </a:r>
          <a:r>
            <a:rPr kumimoji="1" lang="ja-JP" altLang="en-US" sz="1100">
              <a:latin typeface="ＭＳ Ｐゴシック"/>
            </a:rPr>
            <a:t>ポイントの増となり、類似団体平均を</a:t>
          </a:r>
          <a:r>
            <a:rPr kumimoji="1" lang="en-US" altLang="ja-JP" sz="1100">
              <a:latin typeface="ＭＳ Ｐゴシック"/>
            </a:rPr>
            <a:t>2.2</a:t>
          </a:r>
          <a:r>
            <a:rPr kumimoji="1" lang="ja-JP" altLang="en-US" sz="1100">
              <a:latin typeface="ＭＳ Ｐゴシック"/>
            </a:rPr>
            <a:t>ポイント下回る結果となった。</a:t>
          </a:r>
          <a:r>
            <a:rPr kumimoji="1" lang="en-US" altLang="ja-JP" sz="1100">
              <a:latin typeface="ＭＳ Ｐゴシック"/>
            </a:rPr>
            <a:t>10.7</a:t>
          </a:r>
          <a:r>
            <a:rPr kumimoji="1" lang="ja-JP" altLang="en-US" sz="1100">
              <a:latin typeface="ＭＳ Ｐゴシック"/>
            </a:rPr>
            <a:t>％のうち</a:t>
          </a:r>
          <a:r>
            <a:rPr kumimoji="1" lang="en-US" altLang="ja-JP" sz="1100">
              <a:latin typeface="ＭＳ Ｐゴシック"/>
            </a:rPr>
            <a:t>10.0</a:t>
          </a:r>
          <a:r>
            <a:rPr kumimoji="1" lang="ja-JP" altLang="en-US" sz="1100">
              <a:latin typeface="ＭＳ Ｐゴシック"/>
            </a:rPr>
            <a:t>％と大きな割合を占める繰出金は、介護保険特別会計や後期高齢者医療特別会計への繰出金の増を主な要因として増加傾向にある。また、経常収支比率の算定には含まれない国民健康保険特別会計などに対する財源補てん的な繰出金も多額であることから、これらも加味した</a:t>
          </a:r>
          <a:r>
            <a:rPr kumimoji="1" lang="en-US" altLang="ja-JP" sz="1100">
              <a:latin typeface="ＭＳ Ｐゴシック"/>
            </a:rPr>
            <a:t>｢</a:t>
          </a:r>
          <a:r>
            <a:rPr kumimoji="1" lang="ja-JP" altLang="en-US" sz="1100">
              <a:latin typeface="ＭＳ Ｐゴシック"/>
            </a:rPr>
            <a:t>実質経常収支比率</a:t>
          </a:r>
          <a:r>
            <a:rPr kumimoji="1" lang="en-US" altLang="ja-JP" sz="1100">
              <a:latin typeface="ＭＳ Ｐゴシック"/>
            </a:rPr>
            <a:t>｣</a:t>
          </a:r>
          <a:r>
            <a:rPr kumimoji="1" lang="ja-JP" altLang="en-US" sz="1100">
              <a:latin typeface="ＭＳ Ｐゴシック"/>
            </a:rPr>
            <a:t>を第４次行財政改革大綱の評価指標の一つとして設定し、引き続き特別会計の健全化に取り組む。</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76200</xdr:rowOff>
    </xdr:to>
    <xdr:cxnSp macro="">
      <xdr:nvCxnSpPr>
        <xdr:cNvPr id="246" name="直線コネクタ 245"/>
        <xdr:cNvCxnSpPr/>
      </xdr:nvCxnSpPr>
      <xdr:spPr>
        <a:xfrm>
          <a:off x="156718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7"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38100</xdr:rowOff>
    </xdr:to>
    <xdr:cxnSp macro="">
      <xdr:nvCxnSpPr>
        <xdr:cNvPr id="249" name="直線コネクタ 248"/>
        <xdr:cNvCxnSpPr/>
      </xdr:nvCxnSpPr>
      <xdr:spPr>
        <a:xfrm>
          <a:off x="14782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1" name="テキスト ボックス 25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146050</xdr:rowOff>
    </xdr:to>
    <xdr:cxnSp macro="">
      <xdr:nvCxnSpPr>
        <xdr:cNvPr id="252" name="直線コネクタ 251"/>
        <xdr:cNvCxnSpPr/>
      </xdr:nvCxnSpPr>
      <xdr:spPr>
        <a:xfrm>
          <a:off x="13893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4" name="テキスト ボックス 253"/>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12700</xdr:rowOff>
    </xdr:to>
    <xdr:cxnSp macro="">
      <xdr:nvCxnSpPr>
        <xdr:cNvPr id="255" name="直線コネクタ 254"/>
        <xdr:cNvCxnSpPr/>
      </xdr:nvCxnSpPr>
      <xdr:spPr>
        <a:xfrm flipV="1">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6" name="フローチャート :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8" name="フローチャート : 判断 257"/>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149877</xdr:rowOff>
    </xdr:from>
    <xdr:ext cx="762000" cy="259045"/>
    <xdr:sp macro="" textlink="">
      <xdr:nvSpPr>
        <xdr:cNvPr id="259" name="テキスト ボックス 258"/>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65" name="円/楕円 264"/>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66"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67" name="円/楕円 266"/>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68" name="テキスト ボックス 267"/>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9" name="円/楕円 268"/>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0" name="テキスト ボックス 269"/>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1" name="円/楕円 270"/>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2" name="テキスト ボックス 271"/>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3" name="円/楕円 272"/>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4" name="テキスト ボックス 27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補助費等の経常収支比率は</a:t>
          </a:r>
          <a:r>
            <a:rPr kumimoji="1" lang="en-US" altLang="ja-JP" sz="1100">
              <a:latin typeface="ＭＳ Ｐゴシック"/>
            </a:rPr>
            <a:t>10.8</a:t>
          </a:r>
          <a:r>
            <a:rPr kumimoji="1" lang="ja-JP" altLang="en-US" sz="1100">
              <a:latin typeface="ＭＳ Ｐゴシック"/>
            </a:rPr>
            <a:t>％、前年度比</a:t>
          </a:r>
          <a:r>
            <a:rPr kumimoji="1" lang="en-US" altLang="ja-JP" sz="1100">
              <a:latin typeface="ＭＳ Ｐゴシック"/>
            </a:rPr>
            <a:t>0.6</a:t>
          </a:r>
          <a:r>
            <a:rPr kumimoji="1" lang="ja-JP" altLang="en-US" sz="1100">
              <a:latin typeface="ＭＳ Ｐゴシック"/>
            </a:rPr>
            <a:t>ポイントの減となり、類似団体平均を</a:t>
          </a:r>
          <a:r>
            <a:rPr kumimoji="1" lang="en-US" altLang="ja-JP" sz="1100">
              <a:latin typeface="ＭＳ Ｐゴシック"/>
            </a:rPr>
            <a:t>2.2</a:t>
          </a:r>
          <a:r>
            <a:rPr kumimoji="1" lang="ja-JP" altLang="en-US" sz="1100">
              <a:latin typeface="ＭＳ Ｐゴシック"/>
            </a:rPr>
            <a:t>ポイント上回る結果となった。これは、ごみ・し尿処理などに係る一部事務組合への負担金と消防事務に係る東京都への負担金が減となったことが主な要因となっている。補助費等の経常収支比率は減少傾向にあるが、引き続き第４次行財政改革大綱に基づき、財政支援団体への財政支出の見直しなどに取り組む。</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38</xdr:row>
      <xdr:rowOff>5080</xdr:rowOff>
    </xdr:to>
    <xdr:cxnSp macro="">
      <xdr:nvCxnSpPr>
        <xdr:cNvPr id="306" name="直線コネクタ 305"/>
        <xdr:cNvCxnSpPr/>
      </xdr:nvCxnSpPr>
      <xdr:spPr>
        <a:xfrm flipV="1">
          <a:off x="15671800" y="647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xdr:rowOff>
    </xdr:from>
    <xdr:to>
      <xdr:col>22</xdr:col>
      <xdr:colOff>565150</xdr:colOff>
      <xdr:row>38</xdr:row>
      <xdr:rowOff>5080</xdr:rowOff>
    </xdr:to>
    <xdr:cxnSp macro="">
      <xdr:nvCxnSpPr>
        <xdr:cNvPr id="309" name="直線コネクタ 308"/>
        <xdr:cNvCxnSpPr/>
      </xdr:nvCxnSpPr>
      <xdr:spPr>
        <a:xfrm>
          <a:off x="14782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xdr:rowOff>
    </xdr:from>
    <xdr:to>
      <xdr:col>21</xdr:col>
      <xdr:colOff>361950</xdr:colOff>
      <xdr:row>38</xdr:row>
      <xdr:rowOff>20320</xdr:rowOff>
    </xdr:to>
    <xdr:cxnSp macro="">
      <xdr:nvCxnSpPr>
        <xdr:cNvPr id="312" name="直線コネクタ 311"/>
        <xdr:cNvCxnSpPr/>
      </xdr:nvCxnSpPr>
      <xdr:spPr>
        <a:xfrm flipV="1">
          <a:off x="13893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20320</xdr:rowOff>
    </xdr:from>
    <xdr:to>
      <xdr:col>20</xdr:col>
      <xdr:colOff>158750</xdr:colOff>
      <xdr:row>38</xdr:row>
      <xdr:rowOff>81280</xdr:rowOff>
    </xdr:to>
    <xdr:cxnSp macro="">
      <xdr:nvCxnSpPr>
        <xdr:cNvPr id="315" name="直線コネクタ 314"/>
        <xdr:cNvCxnSpPr/>
      </xdr:nvCxnSpPr>
      <xdr:spPr>
        <a:xfrm flipV="1">
          <a:off x="13004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6" name="フローチャート : 判断 315"/>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17" name="テキスト ボックス 316"/>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8" name="フローチャート : 判断 317"/>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9" name="テキスト ボックス 31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80010</xdr:rowOff>
    </xdr:from>
    <xdr:to>
      <xdr:col>24</xdr:col>
      <xdr:colOff>82550</xdr:colOff>
      <xdr:row>38</xdr:row>
      <xdr:rowOff>10160</xdr:rowOff>
    </xdr:to>
    <xdr:sp macro="" textlink="">
      <xdr:nvSpPr>
        <xdr:cNvPr id="325" name="円/楕円 324"/>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52087</xdr:rowOff>
    </xdr:from>
    <xdr:ext cx="762000" cy="259045"/>
    <xdr:sp macro="" textlink="">
      <xdr:nvSpPr>
        <xdr:cNvPr id="326" name="補助費等該当値テキスト"/>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125730</xdr:rowOff>
    </xdr:from>
    <xdr:to>
      <xdr:col>22</xdr:col>
      <xdr:colOff>615950</xdr:colOff>
      <xdr:row>38</xdr:row>
      <xdr:rowOff>55880</xdr:rowOff>
    </xdr:to>
    <xdr:sp macro="" textlink="">
      <xdr:nvSpPr>
        <xdr:cNvPr id="327" name="円/楕円 326"/>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40657</xdr:rowOff>
    </xdr:from>
    <xdr:ext cx="736600" cy="259045"/>
    <xdr:sp macro="" textlink="">
      <xdr:nvSpPr>
        <xdr:cNvPr id="328" name="テキスト ボックス 327"/>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29" name="円/楕円 328"/>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30" name="テキスト ボックス 329"/>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140970</xdr:rowOff>
    </xdr:from>
    <xdr:to>
      <xdr:col>20</xdr:col>
      <xdr:colOff>209550</xdr:colOff>
      <xdr:row>38</xdr:row>
      <xdr:rowOff>71120</xdr:rowOff>
    </xdr:to>
    <xdr:sp macro="" textlink="">
      <xdr:nvSpPr>
        <xdr:cNvPr id="331" name="円/楕円 330"/>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32" name="テキスト ボックス 331"/>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3" name="円/楕円 332"/>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4" name="テキスト ボックス 333"/>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公債費の経常収支比率は</a:t>
          </a:r>
          <a:r>
            <a:rPr kumimoji="1" lang="en-US" altLang="ja-JP" sz="1100">
              <a:latin typeface="ＭＳ Ｐゴシック"/>
            </a:rPr>
            <a:t>17.2</a:t>
          </a:r>
          <a:r>
            <a:rPr kumimoji="1" lang="ja-JP" altLang="en-US" sz="1100">
              <a:latin typeface="ＭＳ Ｐゴシック"/>
            </a:rPr>
            <a:t>％、前年度比</a:t>
          </a:r>
          <a:r>
            <a:rPr kumimoji="1" lang="en-US" altLang="ja-JP" sz="1100">
              <a:latin typeface="ＭＳ Ｐゴシック"/>
            </a:rPr>
            <a:t>1.2</a:t>
          </a:r>
          <a:r>
            <a:rPr kumimoji="1" lang="ja-JP" altLang="en-US" sz="1100">
              <a:latin typeface="ＭＳ Ｐゴシック"/>
            </a:rPr>
            <a:t>ポイントの増となり、類似団体平均を</a:t>
          </a:r>
          <a:r>
            <a:rPr kumimoji="1" lang="en-US" altLang="ja-JP" sz="1100">
              <a:latin typeface="ＭＳ Ｐゴシック"/>
            </a:rPr>
            <a:t>1.8</a:t>
          </a:r>
          <a:r>
            <a:rPr kumimoji="1" lang="ja-JP" altLang="en-US" sz="1100">
              <a:latin typeface="ＭＳ Ｐゴシック"/>
            </a:rPr>
            <a:t>ポイント上回る結果となった。これは、合併特例債と臨時財政対策債の償還金が増となったことが主な要因となっている。公債費は、平成</a:t>
          </a:r>
          <a:r>
            <a:rPr kumimoji="1" lang="en-US" altLang="ja-JP" sz="1100">
              <a:latin typeface="ＭＳ Ｐゴシック"/>
            </a:rPr>
            <a:t>26</a:t>
          </a:r>
          <a:r>
            <a:rPr kumimoji="1" lang="ja-JP" altLang="en-US" sz="1100">
              <a:latin typeface="ＭＳ Ｐゴシック"/>
            </a:rPr>
            <a:t>年度をピークに減少に転じるものと見込まれるため、公債費の経常収支比率も平成</a:t>
          </a:r>
          <a:r>
            <a:rPr kumimoji="1" lang="en-US" altLang="ja-JP" sz="1100">
              <a:latin typeface="ＭＳ Ｐゴシック"/>
            </a:rPr>
            <a:t>26</a:t>
          </a:r>
          <a:r>
            <a:rPr kumimoji="1" lang="ja-JP" altLang="en-US" sz="1100">
              <a:latin typeface="ＭＳ Ｐゴシック"/>
            </a:rPr>
            <a:t>年度を境に減少すると考えられるが、今後とも後年度負担を十分考慮した地方債の借入に努めることにより、公債費の抑制を図る。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81280</xdr:rowOff>
    </xdr:to>
    <xdr:cxnSp macro="">
      <xdr:nvCxnSpPr>
        <xdr:cNvPr id="363" name="直線コネクタ 362"/>
        <xdr:cNvCxnSpPr/>
      </xdr:nvCxnSpPr>
      <xdr:spPr>
        <a:xfrm>
          <a:off x="3987800" y="13042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76</xdr:row>
      <xdr:rowOff>12700</xdr:rowOff>
    </xdr:to>
    <xdr:cxnSp macro="">
      <xdr:nvCxnSpPr>
        <xdr:cNvPr id="366" name="直線コネクタ 365"/>
        <xdr:cNvCxnSpPr/>
      </xdr:nvCxnSpPr>
      <xdr:spPr>
        <a:xfrm>
          <a:off x="3098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75565</xdr:rowOff>
    </xdr:from>
    <xdr:to>
      <xdr:col>4</xdr:col>
      <xdr:colOff>346075</xdr:colOff>
      <xdr:row>75</xdr:row>
      <xdr:rowOff>127000</xdr:rowOff>
    </xdr:to>
    <xdr:cxnSp macro="">
      <xdr:nvCxnSpPr>
        <xdr:cNvPr id="369" name="直線コネクタ 368"/>
        <xdr:cNvCxnSpPr/>
      </xdr:nvCxnSpPr>
      <xdr:spPr>
        <a:xfrm>
          <a:off x="2209800" y="129343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75565</xdr:rowOff>
    </xdr:from>
    <xdr:to>
      <xdr:col>3</xdr:col>
      <xdr:colOff>142875</xdr:colOff>
      <xdr:row>75</xdr:row>
      <xdr:rowOff>92710</xdr:rowOff>
    </xdr:to>
    <xdr:cxnSp macro="">
      <xdr:nvCxnSpPr>
        <xdr:cNvPr id="372" name="直線コネクタ 371"/>
        <xdr:cNvCxnSpPr/>
      </xdr:nvCxnSpPr>
      <xdr:spPr>
        <a:xfrm flipV="1">
          <a:off x="1320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3" name="フローチャート : 判断 372"/>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4" name="テキスト ボックス 37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5" name="フローチャート : 判断 374"/>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6" name="テキスト ボックス 375"/>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2" name="円/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2557</xdr:rowOff>
    </xdr:from>
    <xdr:ext cx="762000" cy="259045"/>
    <xdr:sp macro="" textlink="">
      <xdr:nvSpPr>
        <xdr:cNvPr id="383" name="公債費該当値テキスト"/>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4" name="円/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85" name="テキスト ボックス 384"/>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76200</xdr:rowOff>
    </xdr:from>
    <xdr:to>
      <xdr:col>4</xdr:col>
      <xdr:colOff>396875</xdr:colOff>
      <xdr:row>76</xdr:row>
      <xdr:rowOff>6350</xdr:rowOff>
    </xdr:to>
    <xdr:sp macro="" textlink="">
      <xdr:nvSpPr>
        <xdr:cNvPr id="386" name="円/楕円 385"/>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16527</xdr:rowOff>
    </xdr:from>
    <xdr:ext cx="762000" cy="259045"/>
    <xdr:sp macro="" textlink="">
      <xdr:nvSpPr>
        <xdr:cNvPr id="387" name="テキスト ボックス 386"/>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24765</xdr:rowOff>
    </xdr:from>
    <xdr:to>
      <xdr:col>3</xdr:col>
      <xdr:colOff>193675</xdr:colOff>
      <xdr:row>75</xdr:row>
      <xdr:rowOff>126365</xdr:rowOff>
    </xdr:to>
    <xdr:sp macro="" textlink="">
      <xdr:nvSpPr>
        <xdr:cNvPr id="388" name="円/楕円 387"/>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111141</xdr:rowOff>
    </xdr:from>
    <xdr:ext cx="762000" cy="259045"/>
    <xdr:sp macro="" textlink="">
      <xdr:nvSpPr>
        <xdr:cNvPr id="389" name="テキスト ボックス 388"/>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0" name="円/楕円 389"/>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128288</xdr:rowOff>
    </xdr:from>
    <xdr:ext cx="762000" cy="259045"/>
    <xdr:sp macro="" textlink="">
      <xdr:nvSpPr>
        <xdr:cNvPr id="391" name="テキスト ボックス 390"/>
        <xdr:cNvSpPr txBox="1"/>
      </xdr:nvSpPr>
      <xdr:spPr>
        <a:xfrm>
          <a:off x="939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公債費以外の経常収支比率は</a:t>
          </a:r>
          <a:r>
            <a:rPr kumimoji="1" lang="en-US" altLang="ja-JP" sz="1100">
              <a:latin typeface="ＭＳ Ｐゴシック"/>
            </a:rPr>
            <a:t>77.2</a:t>
          </a:r>
          <a:r>
            <a:rPr kumimoji="1" lang="ja-JP" altLang="en-US" sz="1100">
              <a:latin typeface="ＭＳ Ｐゴシック"/>
            </a:rPr>
            <a:t>％、前年度比</a:t>
          </a:r>
          <a:r>
            <a:rPr kumimoji="1" lang="en-US" altLang="ja-JP" sz="1100">
              <a:latin typeface="ＭＳ Ｐゴシック"/>
            </a:rPr>
            <a:t>1.4</a:t>
          </a:r>
          <a:r>
            <a:rPr kumimoji="1" lang="ja-JP" altLang="en-US" sz="1100">
              <a:latin typeface="ＭＳ Ｐゴシック"/>
            </a:rPr>
            <a:t>ポイントの増となり、類似団体平均を</a:t>
          </a:r>
          <a:r>
            <a:rPr kumimoji="1" lang="en-US" altLang="ja-JP" sz="1100">
              <a:latin typeface="ＭＳ Ｐゴシック"/>
            </a:rPr>
            <a:t>2.6</a:t>
          </a:r>
          <a:r>
            <a:rPr kumimoji="1" lang="ja-JP" altLang="en-US" sz="1100">
              <a:latin typeface="ＭＳ Ｐゴシック"/>
            </a:rPr>
            <a:t>ポイント上回る結果となった。このうち人件費は減少傾向にある一方で、扶助費、繰出金、物件費の経常収支比率は増加していくことが見込まれる。引き続き第４次行財政改革大綱の評価指標の一つとして経常収支比率を設定し、市民サービスの維持・向上を実現できる持続可能で自立的な行財政運営の確立を目指して、行財政改革に取り組む。</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170435</xdr:rowOff>
    </xdr:to>
    <xdr:cxnSp macro="">
      <xdr:nvCxnSpPr>
        <xdr:cNvPr id="422" name="直線コネクタ 421"/>
        <xdr:cNvCxnSpPr/>
      </xdr:nvCxnSpPr>
      <xdr:spPr>
        <a:xfrm>
          <a:off x="15671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106426</xdr:rowOff>
    </xdr:to>
    <xdr:cxnSp macro="">
      <xdr:nvCxnSpPr>
        <xdr:cNvPr id="425" name="直線コネクタ 424"/>
        <xdr:cNvCxnSpPr/>
      </xdr:nvCxnSpPr>
      <xdr:spPr>
        <a:xfrm>
          <a:off x="14782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106426</xdr:rowOff>
    </xdr:to>
    <xdr:cxnSp macro="">
      <xdr:nvCxnSpPr>
        <xdr:cNvPr id="428" name="直線コネクタ 427"/>
        <xdr:cNvCxnSpPr/>
      </xdr:nvCxnSpPr>
      <xdr:spPr>
        <a:xfrm>
          <a:off x="13893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147574</xdr:rowOff>
    </xdr:to>
    <xdr:cxnSp macro="">
      <xdr:nvCxnSpPr>
        <xdr:cNvPr id="431" name="直線コネクタ 430"/>
        <xdr:cNvCxnSpPr/>
      </xdr:nvCxnSpPr>
      <xdr:spPr>
        <a:xfrm flipV="1">
          <a:off x="13004800" y="131846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2" name="フローチャート : 判断 431"/>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33" name="テキスト ボックス 432"/>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4" name="フローチャート : 判断 433"/>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35" name="テキスト ボックス 434"/>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1" name="円/楕円 440"/>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2"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3" name="円/楕円 442"/>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4" name="テキスト ボックス 443"/>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5" name="円/楕円 444"/>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6" name="テキスト ボックス 445"/>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47" name="円/楕円 446"/>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43959</xdr:rowOff>
    </xdr:from>
    <xdr:ext cx="762000" cy="259045"/>
    <xdr:sp macro="" textlink="">
      <xdr:nvSpPr>
        <xdr:cNvPr id="448" name="テキスト ボックス 447"/>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49" name="円/楕円 448"/>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50" name="テキスト ボックス 449"/>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東京都西東京市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26149</xdr:rowOff>
    </xdr:from>
    <xdr:to>
      <xdr:col>4</xdr:col>
      <xdr:colOff>1117600</xdr:colOff>
      <xdr:row>18</xdr:row>
      <xdr:rowOff>37739</xdr:rowOff>
    </xdr:to>
    <xdr:cxnSp macro="">
      <xdr:nvCxnSpPr>
        <xdr:cNvPr id="48" name="直線コネクタ 47"/>
        <xdr:cNvCxnSpPr/>
      </xdr:nvCxnSpPr>
      <xdr:spPr bwMode="auto">
        <a:xfrm>
          <a:off x="5003800" y="3159874"/>
          <a:ext cx="6477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143764</xdr:rowOff>
    </xdr:from>
    <xdr:to>
      <xdr:col>4</xdr:col>
      <xdr:colOff>469900</xdr:colOff>
      <xdr:row>18</xdr:row>
      <xdr:rowOff>26149</xdr:rowOff>
    </xdr:to>
    <xdr:cxnSp macro="">
      <xdr:nvCxnSpPr>
        <xdr:cNvPr id="51" name="直線コネクタ 50"/>
        <xdr:cNvCxnSpPr/>
      </xdr:nvCxnSpPr>
      <xdr:spPr bwMode="auto">
        <a:xfrm>
          <a:off x="4305300" y="3106039"/>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115669</xdr:rowOff>
    </xdr:from>
    <xdr:to>
      <xdr:col>3</xdr:col>
      <xdr:colOff>904875</xdr:colOff>
      <xdr:row>17</xdr:row>
      <xdr:rowOff>143764</xdr:rowOff>
    </xdr:to>
    <xdr:cxnSp macro="">
      <xdr:nvCxnSpPr>
        <xdr:cNvPr id="54" name="直線コネクタ 53"/>
        <xdr:cNvCxnSpPr/>
      </xdr:nvCxnSpPr>
      <xdr:spPr bwMode="auto">
        <a:xfrm>
          <a:off x="3606800" y="3077944"/>
          <a:ext cx="698500" cy="2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79504</xdr:rowOff>
    </xdr:from>
    <xdr:to>
      <xdr:col>3</xdr:col>
      <xdr:colOff>206375</xdr:colOff>
      <xdr:row>17</xdr:row>
      <xdr:rowOff>115669</xdr:rowOff>
    </xdr:to>
    <xdr:cxnSp macro="">
      <xdr:nvCxnSpPr>
        <xdr:cNvPr id="57" name="直線コネクタ 56"/>
        <xdr:cNvCxnSpPr/>
      </xdr:nvCxnSpPr>
      <xdr:spPr bwMode="auto">
        <a:xfrm>
          <a:off x="2908300" y="3041779"/>
          <a:ext cx="6985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100751</xdr:rowOff>
    </xdr:from>
    <xdr:ext cx="762000" cy="259045"/>
    <xdr:sp macro="" textlink="">
      <xdr:nvSpPr>
        <xdr:cNvPr id="59" name="テキスト ボックス 58"/>
        <xdr:cNvSpPr txBox="1"/>
      </xdr:nvSpPr>
      <xdr:spPr>
        <a:xfrm>
          <a:off x="32258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65958</xdr:rowOff>
    </xdr:from>
    <xdr:ext cx="762000" cy="259045"/>
    <xdr:sp macro="" textlink="">
      <xdr:nvSpPr>
        <xdr:cNvPr id="61" name="テキスト ボックス 60"/>
        <xdr:cNvSpPr txBox="1"/>
      </xdr:nvSpPr>
      <xdr:spPr>
        <a:xfrm>
          <a:off x="2527300" y="26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158389</xdr:rowOff>
    </xdr:from>
    <xdr:to>
      <xdr:col>5</xdr:col>
      <xdr:colOff>34925</xdr:colOff>
      <xdr:row>18</xdr:row>
      <xdr:rowOff>88539</xdr:rowOff>
    </xdr:to>
    <xdr:sp macro="" textlink="">
      <xdr:nvSpPr>
        <xdr:cNvPr id="67" name="円/楕円 66"/>
        <xdr:cNvSpPr/>
      </xdr:nvSpPr>
      <xdr:spPr bwMode="auto">
        <a:xfrm>
          <a:off x="5600700" y="312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130466</xdr:rowOff>
    </xdr:from>
    <xdr:ext cx="762000" cy="259045"/>
    <xdr:sp macro="" textlink="">
      <xdr:nvSpPr>
        <xdr:cNvPr id="68" name="人口1人当たり決算額の推移該当値テキスト130"/>
        <xdr:cNvSpPr txBox="1"/>
      </xdr:nvSpPr>
      <xdr:spPr>
        <a:xfrm>
          <a:off x="5740400" y="309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146799</xdr:rowOff>
    </xdr:from>
    <xdr:to>
      <xdr:col>4</xdr:col>
      <xdr:colOff>520700</xdr:colOff>
      <xdr:row>18</xdr:row>
      <xdr:rowOff>76949</xdr:rowOff>
    </xdr:to>
    <xdr:sp macro="" textlink="">
      <xdr:nvSpPr>
        <xdr:cNvPr id="69" name="円/楕円 68"/>
        <xdr:cNvSpPr/>
      </xdr:nvSpPr>
      <xdr:spPr bwMode="auto">
        <a:xfrm>
          <a:off x="4953000" y="310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61726</xdr:rowOff>
    </xdr:from>
    <xdr:ext cx="736600" cy="259045"/>
    <xdr:sp macro="" textlink="">
      <xdr:nvSpPr>
        <xdr:cNvPr id="70" name="テキスト ボックス 69"/>
        <xdr:cNvSpPr txBox="1"/>
      </xdr:nvSpPr>
      <xdr:spPr>
        <a:xfrm>
          <a:off x="4622800" y="319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92964</xdr:rowOff>
    </xdr:from>
    <xdr:to>
      <xdr:col>3</xdr:col>
      <xdr:colOff>955675</xdr:colOff>
      <xdr:row>18</xdr:row>
      <xdr:rowOff>23114</xdr:rowOff>
    </xdr:to>
    <xdr:sp macro="" textlink="">
      <xdr:nvSpPr>
        <xdr:cNvPr id="71" name="円/楕円 70"/>
        <xdr:cNvSpPr/>
      </xdr:nvSpPr>
      <xdr:spPr bwMode="auto">
        <a:xfrm>
          <a:off x="4254500" y="305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7891</xdr:rowOff>
    </xdr:from>
    <xdr:ext cx="762000" cy="259045"/>
    <xdr:sp macro="" textlink="">
      <xdr:nvSpPr>
        <xdr:cNvPr id="72" name="テキスト ボックス 71"/>
        <xdr:cNvSpPr txBox="1"/>
      </xdr:nvSpPr>
      <xdr:spPr>
        <a:xfrm>
          <a:off x="39243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64869</xdr:rowOff>
    </xdr:from>
    <xdr:to>
      <xdr:col>3</xdr:col>
      <xdr:colOff>257175</xdr:colOff>
      <xdr:row>17</xdr:row>
      <xdr:rowOff>166469</xdr:rowOff>
    </xdr:to>
    <xdr:sp macro="" textlink="">
      <xdr:nvSpPr>
        <xdr:cNvPr id="73" name="円/楕円 72"/>
        <xdr:cNvSpPr/>
      </xdr:nvSpPr>
      <xdr:spPr bwMode="auto">
        <a:xfrm>
          <a:off x="3556000" y="302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151246</xdr:rowOff>
    </xdr:from>
    <xdr:ext cx="762000" cy="259045"/>
    <xdr:sp macro="" textlink="">
      <xdr:nvSpPr>
        <xdr:cNvPr id="74" name="テキスト ボックス 73"/>
        <xdr:cNvSpPr txBox="1"/>
      </xdr:nvSpPr>
      <xdr:spPr>
        <a:xfrm>
          <a:off x="3225800" y="311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28704</xdr:rowOff>
    </xdr:from>
    <xdr:to>
      <xdr:col>2</xdr:col>
      <xdr:colOff>692150</xdr:colOff>
      <xdr:row>17</xdr:row>
      <xdr:rowOff>130304</xdr:rowOff>
    </xdr:to>
    <xdr:sp macro="" textlink="">
      <xdr:nvSpPr>
        <xdr:cNvPr id="75" name="円/楕円 74"/>
        <xdr:cNvSpPr/>
      </xdr:nvSpPr>
      <xdr:spPr bwMode="auto">
        <a:xfrm>
          <a:off x="2857500" y="299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115081</xdr:rowOff>
    </xdr:from>
    <xdr:ext cx="762000" cy="259045"/>
    <xdr:sp macro="" textlink="">
      <xdr:nvSpPr>
        <xdr:cNvPr id="76" name="テキスト ボックス 75"/>
        <xdr:cNvSpPr txBox="1"/>
      </xdr:nvSpPr>
      <xdr:spPr>
        <a:xfrm>
          <a:off x="2527300" y="307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135655</xdr:rowOff>
    </xdr:from>
    <xdr:to>
      <xdr:col>4</xdr:col>
      <xdr:colOff>1117600</xdr:colOff>
      <xdr:row>37</xdr:row>
      <xdr:rowOff>147541</xdr:rowOff>
    </xdr:to>
    <xdr:cxnSp macro="">
      <xdr:nvCxnSpPr>
        <xdr:cNvPr id="111" name="直線コネクタ 110"/>
        <xdr:cNvCxnSpPr/>
      </xdr:nvCxnSpPr>
      <xdr:spPr bwMode="auto">
        <a:xfrm flipV="1">
          <a:off x="5003800" y="7260355"/>
          <a:ext cx="647700" cy="1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124943</xdr:rowOff>
    </xdr:from>
    <xdr:to>
      <xdr:col>4</xdr:col>
      <xdr:colOff>469900</xdr:colOff>
      <xdr:row>37</xdr:row>
      <xdr:rowOff>147541</xdr:rowOff>
    </xdr:to>
    <xdr:cxnSp macro="">
      <xdr:nvCxnSpPr>
        <xdr:cNvPr id="114" name="直線コネクタ 113"/>
        <xdr:cNvCxnSpPr/>
      </xdr:nvCxnSpPr>
      <xdr:spPr bwMode="auto">
        <a:xfrm>
          <a:off x="4305300" y="7249643"/>
          <a:ext cx="698500" cy="2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97020</xdr:rowOff>
    </xdr:from>
    <xdr:to>
      <xdr:col>3</xdr:col>
      <xdr:colOff>904875</xdr:colOff>
      <xdr:row>37</xdr:row>
      <xdr:rowOff>124943</xdr:rowOff>
    </xdr:to>
    <xdr:cxnSp macro="">
      <xdr:nvCxnSpPr>
        <xdr:cNvPr id="117" name="直線コネクタ 116"/>
        <xdr:cNvCxnSpPr/>
      </xdr:nvCxnSpPr>
      <xdr:spPr bwMode="auto">
        <a:xfrm>
          <a:off x="3606800" y="7221720"/>
          <a:ext cx="698500" cy="2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56656</xdr:rowOff>
    </xdr:from>
    <xdr:to>
      <xdr:col>3</xdr:col>
      <xdr:colOff>206375</xdr:colOff>
      <xdr:row>37</xdr:row>
      <xdr:rowOff>97020</xdr:rowOff>
    </xdr:to>
    <xdr:cxnSp macro="">
      <xdr:nvCxnSpPr>
        <xdr:cNvPr id="120" name="直線コネクタ 119"/>
        <xdr:cNvCxnSpPr/>
      </xdr:nvCxnSpPr>
      <xdr:spPr bwMode="auto">
        <a:xfrm>
          <a:off x="2908300" y="7181356"/>
          <a:ext cx="6985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122989</xdr:rowOff>
    </xdr:from>
    <xdr:ext cx="762000" cy="259045"/>
    <xdr:sp macro="" textlink="">
      <xdr:nvSpPr>
        <xdr:cNvPr id="122" name="テキスト ボックス 121"/>
        <xdr:cNvSpPr txBox="1"/>
      </xdr:nvSpPr>
      <xdr:spPr>
        <a:xfrm>
          <a:off x="32258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84519</xdr:rowOff>
    </xdr:from>
    <xdr:ext cx="762000" cy="259045"/>
    <xdr:sp macro="" textlink="">
      <xdr:nvSpPr>
        <xdr:cNvPr id="124" name="テキスト ボックス 123"/>
        <xdr:cNvSpPr txBox="1"/>
      </xdr:nvSpPr>
      <xdr:spPr>
        <a:xfrm>
          <a:off x="2527300" y="66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84855</xdr:rowOff>
    </xdr:from>
    <xdr:to>
      <xdr:col>5</xdr:col>
      <xdr:colOff>34925</xdr:colOff>
      <xdr:row>37</xdr:row>
      <xdr:rowOff>186455</xdr:rowOff>
    </xdr:to>
    <xdr:sp macro="" textlink="">
      <xdr:nvSpPr>
        <xdr:cNvPr id="130" name="円/楕円 129"/>
        <xdr:cNvSpPr/>
      </xdr:nvSpPr>
      <xdr:spPr bwMode="auto">
        <a:xfrm>
          <a:off x="5600700" y="720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56932</xdr:rowOff>
    </xdr:from>
    <xdr:ext cx="762000" cy="259045"/>
    <xdr:sp macro="" textlink="">
      <xdr:nvSpPr>
        <xdr:cNvPr id="131" name="人口1人当たり決算額の推移該当値テキスト445"/>
        <xdr:cNvSpPr txBox="1"/>
      </xdr:nvSpPr>
      <xdr:spPr>
        <a:xfrm>
          <a:off x="5740400" y="71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96741</xdr:rowOff>
    </xdr:from>
    <xdr:to>
      <xdr:col>4</xdr:col>
      <xdr:colOff>520700</xdr:colOff>
      <xdr:row>37</xdr:row>
      <xdr:rowOff>198341</xdr:rowOff>
    </xdr:to>
    <xdr:sp macro="" textlink="">
      <xdr:nvSpPr>
        <xdr:cNvPr id="132" name="円/楕円 131"/>
        <xdr:cNvSpPr/>
      </xdr:nvSpPr>
      <xdr:spPr bwMode="auto">
        <a:xfrm>
          <a:off x="4953000" y="722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183118</xdr:rowOff>
    </xdr:from>
    <xdr:ext cx="736600" cy="259045"/>
    <xdr:sp macro="" textlink="">
      <xdr:nvSpPr>
        <xdr:cNvPr id="133" name="テキスト ボックス 132"/>
        <xdr:cNvSpPr txBox="1"/>
      </xdr:nvSpPr>
      <xdr:spPr>
        <a:xfrm>
          <a:off x="4622800" y="730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74143</xdr:rowOff>
    </xdr:from>
    <xdr:to>
      <xdr:col>3</xdr:col>
      <xdr:colOff>955675</xdr:colOff>
      <xdr:row>37</xdr:row>
      <xdr:rowOff>175743</xdr:rowOff>
    </xdr:to>
    <xdr:sp macro="" textlink="">
      <xdr:nvSpPr>
        <xdr:cNvPr id="134" name="円/楕円 133"/>
        <xdr:cNvSpPr/>
      </xdr:nvSpPr>
      <xdr:spPr bwMode="auto">
        <a:xfrm>
          <a:off x="4254500" y="719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160520</xdr:rowOff>
    </xdr:from>
    <xdr:ext cx="762000" cy="259045"/>
    <xdr:sp macro="" textlink="">
      <xdr:nvSpPr>
        <xdr:cNvPr id="135" name="テキスト ボックス 134"/>
        <xdr:cNvSpPr txBox="1"/>
      </xdr:nvSpPr>
      <xdr:spPr>
        <a:xfrm>
          <a:off x="3924300" y="72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46220</xdr:rowOff>
    </xdr:from>
    <xdr:to>
      <xdr:col>3</xdr:col>
      <xdr:colOff>257175</xdr:colOff>
      <xdr:row>37</xdr:row>
      <xdr:rowOff>147820</xdr:rowOff>
    </xdr:to>
    <xdr:sp macro="" textlink="">
      <xdr:nvSpPr>
        <xdr:cNvPr id="136" name="円/楕円 135"/>
        <xdr:cNvSpPr/>
      </xdr:nvSpPr>
      <xdr:spPr bwMode="auto">
        <a:xfrm>
          <a:off x="3556000" y="717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132597</xdr:rowOff>
    </xdr:from>
    <xdr:ext cx="762000" cy="259045"/>
    <xdr:sp macro="" textlink="">
      <xdr:nvSpPr>
        <xdr:cNvPr id="137" name="テキスト ボックス 136"/>
        <xdr:cNvSpPr txBox="1"/>
      </xdr:nvSpPr>
      <xdr:spPr>
        <a:xfrm>
          <a:off x="3225800" y="725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5856</xdr:rowOff>
    </xdr:from>
    <xdr:to>
      <xdr:col>2</xdr:col>
      <xdr:colOff>692150</xdr:colOff>
      <xdr:row>37</xdr:row>
      <xdr:rowOff>107456</xdr:rowOff>
    </xdr:to>
    <xdr:sp macro="" textlink="">
      <xdr:nvSpPr>
        <xdr:cNvPr id="138" name="円/楕円 137"/>
        <xdr:cNvSpPr/>
      </xdr:nvSpPr>
      <xdr:spPr bwMode="auto">
        <a:xfrm>
          <a:off x="2857500" y="71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92233</xdr:rowOff>
    </xdr:from>
    <xdr:ext cx="762000" cy="259045"/>
    <xdr:sp macro="" textlink="">
      <xdr:nvSpPr>
        <xdr:cNvPr id="139" name="テキスト ボックス 138"/>
        <xdr:cNvSpPr txBox="1"/>
      </xdr:nvSpPr>
      <xdr:spPr>
        <a:xfrm>
          <a:off x="2527300" y="721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財政調整基金残高の標準財政規模比は</a:t>
          </a:r>
          <a:r>
            <a:rPr kumimoji="1" lang="en-US" altLang="ja-JP" sz="1100">
              <a:latin typeface="ＭＳ ゴシック" pitchFamily="49" charset="-128"/>
              <a:ea typeface="ＭＳ ゴシック" pitchFamily="49" charset="-128"/>
            </a:rPr>
            <a:t>10.30</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0.08</a:t>
          </a:r>
          <a:r>
            <a:rPr kumimoji="1" lang="ja-JP" altLang="en-US" sz="1100">
              <a:latin typeface="ＭＳ ゴシック" pitchFamily="49" charset="-128"/>
              <a:ea typeface="ＭＳ ゴシック" pitchFamily="49" charset="-128"/>
            </a:rPr>
            <a:t>ポイントの増となった。引き続き第４次行財政改革大綱の評価指標の一つとして設定し、</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％を下回らない範囲を維持することを目指す。</a:t>
          </a:r>
        </a:p>
        <a:p>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実質収支比率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2.51</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3.90</a:t>
          </a:r>
          <a:r>
            <a:rPr kumimoji="1" lang="ja-JP" altLang="en-US" sz="1100">
              <a:latin typeface="ＭＳ ゴシック" pitchFamily="49" charset="-128"/>
              <a:ea typeface="ＭＳ ゴシック" pitchFamily="49" charset="-128"/>
            </a:rPr>
            <a:t>％と、おおむね適正な水準で推移している。</a:t>
          </a:r>
        </a:p>
        <a:p>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実質単年度収支比率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は、２年連続で黒字になっており、平成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0.36</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0.47</a:t>
          </a:r>
          <a:r>
            <a:rPr kumimoji="1" lang="ja-JP" altLang="en-US" sz="1100">
              <a:latin typeface="ＭＳ ゴシック" pitchFamily="49" charset="-128"/>
              <a:ea typeface="ＭＳ ゴシック" pitchFamily="49" charset="-128"/>
            </a:rPr>
            <a:t>ポイントの減となった。財政調整基金の積立が取崩を上回ったことが、黒字化の要因となっている。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連結実質赤字比率は、すべての会計で黒字であり、赤字比率は生じていない。今後も引き続き、財政健全化に努める。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のうち、一般会計等で負担している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は、合併特例債や臨時財政対策債などの借入れを主な要因として増加しているが、これらの地方債は基準財政需要額に算入される公債費の割合も高いことから、算定上控除される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Ｂ</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の金額も増加している。また、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は、ごみ処理に係る一部事務組合における地方債の償還が進んでいることから減少している。これらの結果、実質公債費比率の分子は前年度比</a:t>
          </a:r>
          <a:r>
            <a:rPr kumimoji="1" lang="en-US" altLang="ja-JP" sz="1100">
              <a:latin typeface="ＭＳ ゴシック" pitchFamily="49" charset="-128"/>
              <a:ea typeface="ＭＳ ゴシック" pitchFamily="49" charset="-128"/>
            </a:rPr>
            <a:t>7,300</a:t>
          </a:r>
          <a:r>
            <a:rPr kumimoji="1" lang="ja-JP" altLang="en-US" sz="1100">
              <a:latin typeface="ＭＳ ゴシック" pitchFamily="49" charset="-128"/>
              <a:ea typeface="ＭＳ ゴシック" pitchFamily="49" charset="-128"/>
            </a:rPr>
            <a:t>万円増となった。</a:t>
          </a:r>
        </a:p>
        <a:p>
          <a:r>
            <a:rPr kumimoji="1" lang="ja-JP" altLang="en-US" sz="1100">
              <a:latin typeface="ＭＳ ゴシック" pitchFamily="49" charset="-128"/>
              <a:ea typeface="ＭＳ ゴシック" pitchFamily="49" charset="-128"/>
            </a:rPr>
            <a:t>一般会計等における元利償還金は、平成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年度をピークに減少に転じるものと見込まれるが、今後とも後年度負担を十分考慮した地方債の借入に努めることにより、元利償還金の抑制を図る。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は、基準財政需要額に算入される公債費の割合が高い合併特例債や臨時財政対策債などの借入に伴い増加してきたが、平成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年度をピークに減少に転じている。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債務負担行為に基づく支出予定額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は、土地開発公社を活用した用地買収を進めていることから、増加傾向にある。また、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組合等負担等見込額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は、下水道事業や一部事務組合での地方債の償還が進んでいるため減少している。一方、</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充当可能財源等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Ｂ</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うち、「充当可能特定歳入」は、都市計画事業に係る地方債の現在高等の減に伴い減少している。また、「基準財政需要額算入見込額」は、一般会計等や下水道事業などに係る地方債現在高の減に伴い減少している。これらの結果、将来負担比率の分子は前年度比</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1,400</a:t>
          </a:r>
          <a:r>
            <a:rPr kumimoji="1" lang="ja-JP" altLang="en-US" sz="1100">
              <a:latin typeface="ＭＳ ゴシック" pitchFamily="49" charset="-128"/>
              <a:ea typeface="ＭＳ ゴシック" pitchFamily="49" charset="-128"/>
            </a:rPr>
            <a:t>万円減となった。</a:t>
          </a:r>
        </a:p>
        <a:p>
          <a:r>
            <a:rPr kumimoji="1" lang="ja-JP" altLang="en-US" sz="1100">
              <a:latin typeface="ＭＳ ゴシック" pitchFamily="49" charset="-128"/>
              <a:ea typeface="ＭＳ ゴシック" pitchFamily="49" charset="-128"/>
            </a:rPr>
            <a:t>将来負担比率の分子は減少傾向にあるが、今後も第４次行財政改革大綱に基づく市債現在高倍率などの評価指標に留意し、適切な借入に努める。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L6" sqref="L6:V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66776016</v>
      </c>
      <c r="BO4" s="349"/>
      <c r="BP4" s="349"/>
      <c r="BQ4" s="349"/>
      <c r="BR4" s="349"/>
      <c r="BS4" s="349"/>
      <c r="BT4" s="349"/>
      <c r="BU4" s="350"/>
      <c r="BV4" s="348">
        <v>65617926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65084216</v>
      </c>
      <c r="BO5" s="386"/>
      <c r="BP5" s="386"/>
      <c r="BQ5" s="386"/>
      <c r="BR5" s="386"/>
      <c r="BS5" s="386"/>
      <c r="BT5" s="386"/>
      <c r="BU5" s="387"/>
      <c r="BV5" s="385">
        <v>64232227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94.4</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1691800</v>
      </c>
      <c r="BO6" s="386"/>
      <c r="BP6" s="386"/>
      <c r="BQ6" s="386"/>
      <c r="BR6" s="386"/>
      <c r="BS6" s="386"/>
      <c r="BT6" s="386"/>
      <c r="BU6" s="387"/>
      <c r="BV6" s="385">
        <v>1385699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104.2</v>
      </c>
      <c r="CU6" s="423"/>
      <c r="CV6" s="423"/>
      <c r="CW6" s="423"/>
      <c r="CX6" s="423"/>
      <c r="CY6" s="423"/>
      <c r="CZ6" s="423"/>
      <c r="DA6" s="424"/>
      <c r="DB6" s="422">
        <v>101.3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183941</v>
      </c>
      <c r="BO7" s="386"/>
      <c r="BP7" s="386"/>
      <c r="BQ7" s="386"/>
      <c r="BR7" s="386"/>
      <c r="BS7" s="386"/>
      <c r="BT7" s="386"/>
      <c r="BU7" s="387"/>
      <c r="BV7" s="385">
        <v>10069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38644818</v>
      </c>
      <c r="CU7" s="386"/>
      <c r="CV7" s="386"/>
      <c r="CW7" s="386"/>
      <c r="CX7" s="386"/>
      <c r="CY7" s="386"/>
      <c r="CZ7" s="386"/>
      <c r="DA7" s="387"/>
      <c r="DB7" s="385">
        <v>38882309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1507859</v>
      </c>
      <c r="BO8" s="386"/>
      <c r="BP8" s="386"/>
      <c r="BQ8" s="386"/>
      <c r="BR8" s="386"/>
      <c r="BS8" s="386"/>
      <c r="BT8" s="386"/>
      <c r="BU8" s="387"/>
      <c r="BV8" s="385">
        <v>1375630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196511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132229</v>
      </c>
      <c r="BO9" s="386"/>
      <c r="BP9" s="386"/>
      <c r="BQ9" s="386"/>
      <c r="BR9" s="386"/>
      <c r="BS9" s="386"/>
      <c r="BT9" s="386"/>
      <c r="BU9" s="387"/>
      <c r="BV9" s="385">
        <v>404216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14.8</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189735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905976</v>
      </c>
      <c r="BO10" s="386"/>
      <c r="BP10" s="386"/>
      <c r="BQ10" s="386"/>
      <c r="BR10" s="386"/>
      <c r="BS10" s="386"/>
      <c r="BT10" s="386"/>
      <c r="BU10" s="387"/>
      <c r="BV10" s="385">
        <v>622103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197546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900000</v>
      </c>
      <c r="BO12" s="386"/>
      <c r="BP12" s="386"/>
      <c r="BQ12" s="386"/>
      <c r="BR12" s="386"/>
      <c r="BS12" s="386"/>
      <c r="BT12" s="386"/>
      <c r="BU12" s="387"/>
      <c r="BV12" s="385">
        <v>704064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194419</v>
      </c>
      <c r="S13" s="467"/>
      <c r="T13" s="467"/>
      <c r="U13" s="467"/>
      <c r="V13" s="468"/>
      <c r="W13" s="401" t="s">
        <v>123</v>
      </c>
      <c r="X13" s="402"/>
      <c r="Y13" s="402"/>
      <c r="Z13" s="402"/>
      <c r="AA13" s="402"/>
      <c r="AB13" s="392"/>
      <c r="AC13" s="436">
        <v>558</v>
      </c>
      <c r="AD13" s="437"/>
      <c r="AE13" s="437"/>
      <c r="AF13" s="437"/>
      <c r="AG13" s="476"/>
      <c r="AH13" s="436">
        <v>718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138205</v>
      </c>
      <c r="BO13" s="386"/>
      <c r="BP13" s="386"/>
      <c r="BQ13" s="386"/>
      <c r="BR13" s="386"/>
      <c r="BS13" s="386"/>
      <c r="BT13" s="386"/>
      <c r="BU13" s="387"/>
      <c r="BV13" s="385">
        <v>322255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0.4</v>
      </c>
      <c r="CU13" s="383"/>
      <c r="CV13" s="383"/>
      <c r="CW13" s="383"/>
      <c r="CX13" s="383"/>
      <c r="CY13" s="383"/>
      <c r="CZ13" s="383"/>
      <c r="DA13" s="384"/>
      <c r="DB13" s="382">
        <v>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197447</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19.899999999999999</v>
      </c>
      <c r="CU14" s="481"/>
      <c r="CV14" s="481"/>
      <c r="CW14" s="481"/>
      <c r="CX14" s="481"/>
      <c r="CY14" s="481"/>
      <c r="CZ14" s="481"/>
      <c r="DA14" s="482"/>
      <c r="DB14" s="480">
        <v>20.5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194462</v>
      </c>
      <c r="S15" s="467"/>
      <c r="T15" s="467"/>
      <c r="U15" s="467"/>
      <c r="V15" s="468"/>
      <c r="W15" s="401" t="s">
        <v>130</v>
      </c>
      <c r="X15" s="402"/>
      <c r="Y15" s="402"/>
      <c r="Z15" s="402"/>
      <c r="AA15" s="402"/>
      <c r="AB15" s="392"/>
      <c r="AC15" s="436">
        <v>12346</v>
      </c>
      <c r="AD15" s="437"/>
      <c r="AE15" s="437"/>
      <c r="AF15" s="437"/>
      <c r="AG15" s="476"/>
      <c r="AH15" s="436">
        <v>15106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23667680</v>
      </c>
      <c r="BO15" s="349"/>
      <c r="BP15" s="349"/>
      <c r="BQ15" s="349"/>
      <c r="BR15" s="349"/>
      <c r="BS15" s="349"/>
      <c r="BT15" s="349"/>
      <c r="BU15" s="350"/>
      <c r="BV15" s="348">
        <v>23434314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15.9</v>
      </c>
      <c r="AD16" s="470"/>
      <c r="AE16" s="470"/>
      <c r="AF16" s="470"/>
      <c r="AG16" s="471"/>
      <c r="AH16" s="469">
        <v>17.2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26975510</v>
      </c>
      <c r="BO16" s="386"/>
      <c r="BP16" s="386"/>
      <c r="BQ16" s="386"/>
      <c r="BR16" s="386"/>
      <c r="BS16" s="386"/>
      <c r="BT16" s="386"/>
      <c r="BU16" s="387"/>
      <c r="BV16" s="385">
        <v>26981626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64638</v>
      </c>
      <c r="AD17" s="437"/>
      <c r="AE17" s="437"/>
      <c r="AF17" s="437"/>
      <c r="AG17" s="476"/>
      <c r="AH17" s="436">
        <v>69012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30912002</v>
      </c>
      <c r="BO17" s="386"/>
      <c r="BP17" s="386"/>
      <c r="BQ17" s="386"/>
      <c r="BR17" s="386"/>
      <c r="BS17" s="386"/>
      <c r="BT17" s="386"/>
      <c r="BU17" s="387"/>
      <c r="BV17" s="385">
        <v>30629538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15.85</v>
      </c>
      <c r="M18" s="498"/>
      <c r="N18" s="498"/>
      <c r="O18" s="498"/>
      <c r="P18" s="498"/>
      <c r="Q18" s="498"/>
      <c r="R18" s="499"/>
      <c r="S18" s="499"/>
      <c r="T18" s="499"/>
      <c r="U18" s="499"/>
      <c r="V18" s="500"/>
      <c r="W18" s="403"/>
      <c r="X18" s="404"/>
      <c r="Y18" s="404"/>
      <c r="Z18" s="404"/>
      <c r="AA18" s="404"/>
      <c r="AB18" s="395"/>
      <c r="AC18" s="501">
        <v>83.4</v>
      </c>
      <c r="AD18" s="502"/>
      <c r="AE18" s="502"/>
      <c r="AF18" s="502"/>
      <c r="AG18" s="503"/>
      <c r="AH18" s="501">
        <v>78.5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36805415</v>
      </c>
      <c r="BO18" s="386"/>
      <c r="BP18" s="386"/>
      <c r="BQ18" s="386"/>
      <c r="BR18" s="386"/>
      <c r="BS18" s="386"/>
      <c r="BT18" s="386"/>
      <c r="BU18" s="387"/>
      <c r="BV18" s="385">
        <v>35813157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12398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45311067</v>
      </c>
      <c r="BO19" s="386"/>
      <c r="BP19" s="386"/>
      <c r="BQ19" s="386"/>
      <c r="BR19" s="386"/>
      <c r="BS19" s="386"/>
      <c r="BT19" s="386"/>
      <c r="BU19" s="387"/>
      <c r="BV19" s="385">
        <v>44966919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87457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55940876</v>
      </c>
      <c r="BO23" s="386"/>
      <c r="BP23" s="386"/>
      <c r="BQ23" s="386"/>
      <c r="BR23" s="386"/>
      <c r="BS23" s="386"/>
      <c r="BT23" s="386"/>
      <c r="BU23" s="387"/>
      <c r="BV23" s="385">
        <v>56892884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10130</v>
      </c>
      <c r="R24" s="437"/>
      <c r="S24" s="437"/>
      <c r="T24" s="437"/>
      <c r="U24" s="437"/>
      <c r="V24" s="476"/>
      <c r="W24" s="531"/>
      <c r="X24" s="519"/>
      <c r="Y24" s="520"/>
      <c r="Z24" s="435" t="s">
        <v>154</v>
      </c>
      <c r="AA24" s="415"/>
      <c r="AB24" s="415"/>
      <c r="AC24" s="415"/>
      <c r="AD24" s="415"/>
      <c r="AE24" s="415"/>
      <c r="AF24" s="415"/>
      <c r="AG24" s="416"/>
      <c r="AH24" s="436">
        <v>920</v>
      </c>
      <c r="AI24" s="437"/>
      <c r="AJ24" s="437"/>
      <c r="AK24" s="437"/>
      <c r="AL24" s="476"/>
      <c r="AM24" s="436">
        <v>3028640</v>
      </c>
      <c r="AN24" s="437"/>
      <c r="AO24" s="437"/>
      <c r="AP24" s="437"/>
      <c r="AQ24" s="437"/>
      <c r="AR24" s="476"/>
      <c r="AS24" s="436">
        <v>3292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33554444</v>
      </c>
      <c r="BO24" s="386"/>
      <c r="BP24" s="386"/>
      <c r="BQ24" s="386"/>
      <c r="BR24" s="386"/>
      <c r="BS24" s="386"/>
      <c r="BT24" s="386"/>
      <c r="BU24" s="387"/>
      <c r="BV24" s="385">
        <v>31958394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8980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7266656</v>
      </c>
      <c r="BO25" s="349"/>
      <c r="BP25" s="349"/>
      <c r="BQ25" s="349"/>
      <c r="BR25" s="349"/>
      <c r="BS25" s="349"/>
      <c r="BT25" s="349"/>
      <c r="BU25" s="350"/>
      <c r="BV25" s="348">
        <v>5377576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7970</v>
      </c>
      <c r="R26" s="437"/>
      <c r="S26" s="437"/>
      <c r="T26" s="437"/>
      <c r="U26" s="437"/>
      <c r="V26" s="476"/>
      <c r="W26" s="531"/>
      <c r="X26" s="519"/>
      <c r="Y26" s="520"/>
      <c r="Z26" s="435" t="s">
        <v>160</v>
      </c>
      <c r="AA26" s="539"/>
      <c r="AB26" s="539"/>
      <c r="AC26" s="539"/>
      <c r="AD26" s="539"/>
      <c r="AE26" s="539"/>
      <c r="AF26" s="539"/>
      <c r="AG26" s="540"/>
      <c r="AH26" s="436">
        <v>102</v>
      </c>
      <c r="AI26" s="437"/>
      <c r="AJ26" s="437"/>
      <c r="AK26" s="437"/>
      <c r="AL26" s="476"/>
      <c r="AM26" s="436">
        <v>343740</v>
      </c>
      <c r="AN26" s="437"/>
      <c r="AO26" s="437"/>
      <c r="AP26" s="437"/>
      <c r="AQ26" s="437"/>
      <c r="AR26" s="476"/>
      <c r="AS26" s="436">
        <v>3370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6420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13854</v>
      </c>
      <c r="AN27" s="437"/>
      <c r="AO27" s="437"/>
      <c r="AP27" s="437"/>
      <c r="AQ27" s="437"/>
      <c r="AR27" s="476"/>
      <c r="AS27" s="436">
        <v>4618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430503</v>
      </c>
      <c r="BO27" s="553"/>
      <c r="BP27" s="553"/>
      <c r="BQ27" s="553"/>
      <c r="BR27" s="553"/>
      <c r="BS27" s="553"/>
      <c r="BT27" s="553"/>
      <c r="BU27" s="554"/>
      <c r="BV27" s="552">
        <v>430475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5740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3978571</v>
      </c>
      <c r="BO28" s="349"/>
      <c r="BP28" s="349"/>
      <c r="BQ28" s="349"/>
      <c r="BR28" s="349"/>
      <c r="BS28" s="349"/>
      <c r="BT28" s="349"/>
      <c r="BU28" s="350"/>
      <c r="BV28" s="348">
        <v>3972595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5400</v>
      </c>
      <c r="R29" s="437"/>
      <c r="S29" s="437"/>
      <c r="T29" s="437"/>
      <c r="U29" s="437"/>
      <c r="V29" s="476"/>
      <c r="W29" s="531"/>
      <c r="X29" s="519"/>
      <c r="Y29" s="520"/>
      <c r="Z29" s="435" t="s">
        <v>170</v>
      </c>
      <c r="AA29" s="415"/>
      <c r="AB29" s="415"/>
      <c r="AC29" s="415"/>
      <c r="AD29" s="415"/>
      <c r="AE29" s="415"/>
      <c r="AF29" s="415"/>
      <c r="AG29" s="416"/>
      <c r="AH29" s="436">
        <v>923</v>
      </c>
      <c r="AI29" s="437"/>
      <c r="AJ29" s="437"/>
      <c r="AK29" s="437"/>
      <c r="AL29" s="476"/>
      <c r="AM29" s="436">
        <v>3042494</v>
      </c>
      <c r="AN29" s="437"/>
      <c r="AO29" s="437"/>
      <c r="AP29" s="437"/>
      <c r="AQ29" s="437"/>
      <c r="AR29" s="476"/>
      <c r="AS29" s="436">
        <v>3296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4462418</v>
      </c>
      <c r="BO30" s="553"/>
      <c r="BP30" s="553"/>
      <c r="BQ30" s="553"/>
      <c r="BR30" s="553"/>
      <c r="BS30" s="553"/>
      <c r="BT30" s="553"/>
      <c r="BU30" s="554"/>
      <c r="BV30" s="552">
        <v>4767000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柳泉園組合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西東京市土地開発公社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中小企業従業員退職金等共済事業特別会計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駐車場事業特別会計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東京たま広域資源循環組合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東京市町村総合事務組合（一般会計）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東京市町村総合事務組合（東京都市町村民交通災害共済事業特別会計）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多摩六都科学館組合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昭和病院組合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東京都後期高齢者医療広域連合（一般会計）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東京都後期高齢者医療広域連合（後期高齢者医療特別会計）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30565394</v>
      </c>
      <c r="S5" s="581"/>
      <c r="T5" s="581"/>
      <c r="U5" s="581"/>
      <c r="V5" s="581"/>
      <c r="W5" s="581"/>
      <c r="X5" s="581"/>
      <c r="Y5" s="582"/>
      <c r="Z5" s="583">
        <v>45.8</v>
      </c>
      <c r="AA5" s="583"/>
      <c r="AB5" s="583"/>
      <c r="AC5" s="583"/>
      <c r="AD5" s="584">
        <v>28050699</v>
      </c>
      <c r="AE5" s="584"/>
      <c r="AF5" s="584"/>
      <c r="AG5" s="584"/>
      <c r="AH5" s="584"/>
      <c r="AI5" s="584"/>
      <c r="AJ5" s="584"/>
      <c r="AK5" s="584"/>
      <c r="AL5" s="585">
        <v>79.400000000000006</v>
      </c>
      <c r="AM5" s="586"/>
      <c r="AN5" s="586"/>
      <c r="AO5" s="587"/>
      <c r="AP5" s="577" t="s">
        <v>208</v>
      </c>
      <c r="AQ5" s="578"/>
      <c r="AR5" s="578"/>
      <c r="AS5" s="578"/>
      <c r="AT5" s="578"/>
      <c r="AU5" s="578"/>
      <c r="AV5" s="578"/>
      <c r="AW5" s="578"/>
      <c r="AX5" s="578"/>
      <c r="AY5" s="578"/>
      <c r="AZ5" s="578"/>
      <c r="BA5" s="578"/>
      <c r="BB5" s="578"/>
      <c r="BC5" s="578"/>
      <c r="BD5" s="578"/>
      <c r="BE5" s="578"/>
      <c r="BF5" s="579"/>
      <c r="BG5" s="591">
        <v>28050699</v>
      </c>
      <c r="BH5" s="592"/>
      <c r="BI5" s="592"/>
      <c r="BJ5" s="592"/>
      <c r="BK5" s="592"/>
      <c r="BL5" s="592"/>
      <c r="BM5" s="592"/>
      <c r="BN5" s="593"/>
      <c r="BO5" s="594">
        <v>91.8</v>
      </c>
      <c r="BP5" s="594"/>
      <c r="BQ5" s="594"/>
      <c r="BR5" s="594"/>
      <c r="BS5" s="595">
        <v>150550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272056</v>
      </c>
      <c r="S6" s="592"/>
      <c r="T6" s="592"/>
      <c r="U6" s="592"/>
      <c r="V6" s="592"/>
      <c r="W6" s="592"/>
      <c r="X6" s="592"/>
      <c r="Y6" s="593"/>
      <c r="Z6" s="594">
        <v>0.4</v>
      </c>
      <c r="AA6" s="594"/>
      <c r="AB6" s="594"/>
      <c r="AC6" s="594"/>
      <c r="AD6" s="595">
        <v>272056</v>
      </c>
      <c r="AE6" s="595"/>
      <c r="AF6" s="595"/>
      <c r="AG6" s="595"/>
      <c r="AH6" s="595"/>
      <c r="AI6" s="595"/>
      <c r="AJ6" s="595"/>
      <c r="AK6" s="595"/>
      <c r="AL6" s="596">
        <v>0.8</v>
      </c>
      <c r="AM6" s="597"/>
      <c r="AN6" s="597"/>
      <c r="AO6" s="598"/>
      <c r="AP6" s="588" t="s">
        <v>213</v>
      </c>
      <c r="AQ6" s="589"/>
      <c r="AR6" s="589"/>
      <c r="AS6" s="589"/>
      <c r="AT6" s="589"/>
      <c r="AU6" s="589"/>
      <c r="AV6" s="589"/>
      <c r="AW6" s="589"/>
      <c r="AX6" s="589"/>
      <c r="AY6" s="589"/>
      <c r="AZ6" s="589"/>
      <c r="BA6" s="589"/>
      <c r="BB6" s="589"/>
      <c r="BC6" s="589"/>
      <c r="BD6" s="589"/>
      <c r="BE6" s="589"/>
      <c r="BF6" s="590"/>
      <c r="BG6" s="591">
        <v>28050699</v>
      </c>
      <c r="BH6" s="592"/>
      <c r="BI6" s="592"/>
      <c r="BJ6" s="592"/>
      <c r="BK6" s="592"/>
      <c r="BL6" s="592"/>
      <c r="BM6" s="592"/>
      <c r="BN6" s="593"/>
      <c r="BO6" s="594">
        <v>91.8</v>
      </c>
      <c r="BP6" s="594"/>
      <c r="BQ6" s="594"/>
      <c r="BR6" s="594"/>
      <c r="BS6" s="595">
        <v>150550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461171</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461170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250416</v>
      </c>
      <c r="S7" s="592"/>
      <c r="T7" s="592"/>
      <c r="U7" s="592"/>
      <c r="V7" s="592"/>
      <c r="W7" s="592"/>
      <c r="X7" s="592"/>
      <c r="Y7" s="593"/>
      <c r="Z7" s="594">
        <v>0.4</v>
      </c>
      <c r="AA7" s="594"/>
      <c r="AB7" s="594"/>
      <c r="AC7" s="594"/>
      <c r="AD7" s="595">
        <v>250416</v>
      </c>
      <c r="AE7" s="595"/>
      <c r="AF7" s="595"/>
      <c r="AG7" s="595"/>
      <c r="AH7" s="595"/>
      <c r="AI7" s="595"/>
      <c r="AJ7" s="595"/>
      <c r="AK7" s="595"/>
      <c r="AL7" s="596">
        <v>0.7</v>
      </c>
      <c r="AM7" s="597"/>
      <c r="AN7" s="597"/>
      <c r="AO7" s="598"/>
      <c r="AP7" s="588" t="s">
        <v>217</v>
      </c>
      <c r="AQ7" s="589"/>
      <c r="AR7" s="589"/>
      <c r="AS7" s="589"/>
      <c r="AT7" s="589"/>
      <c r="AU7" s="589"/>
      <c r="AV7" s="589"/>
      <c r="AW7" s="589"/>
      <c r="AX7" s="589"/>
      <c r="AY7" s="589"/>
      <c r="AZ7" s="589"/>
      <c r="BA7" s="589"/>
      <c r="BB7" s="589"/>
      <c r="BC7" s="589"/>
      <c r="BD7" s="589"/>
      <c r="BE7" s="589"/>
      <c r="BF7" s="590"/>
      <c r="BG7" s="591">
        <v>15867621</v>
      </c>
      <c r="BH7" s="592"/>
      <c r="BI7" s="592"/>
      <c r="BJ7" s="592"/>
      <c r="BK7" s="592"/>
      <c r="BL7" s="592"/>
      <c r="BM7" s="592"/>
      <c r="BN7" s="593"/>
      <c r="BO7" s="594">
        <v>51.9</v>
      </c>
      <c r="BP7" s="594"/>
      <c r="BQ7" s="594"/>
      <c r="BR7" s="594"/>
      <c r="BS7" s="595">
        <v>150550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6273864</v>
      </c>
      <c r="CS7" s="592"/>
      <c r="CT7" s="592"/>
      <c r="CU7" s="592"/>
      <c r="CV7" s="592"/>
      <c r="CW7" s="592"/>
      <c r="CX7" s="592"/>
      <c r="CY7" s="593"/>
      <c r="CZ7" s="594">
        <v>9.6</v>
      </c>
      <c r="DA7" s="594"/>
      <c r="DB7" s="594"/>
      <c r="DC7" s="594"/>
      <c r="DD7" s="600">
        <v>114683</v>
      </c>
      <c r="DE7" s="592"/>
      <c r="DF7" s="592"/>
      <c r="DG7" s="592"/>
      <c r="DH7" s="592"/>
      <c r="DI7" s="592"/>
      <c r="DJ7" s="592"/>
      <c r="DK7" s="592"/>
      <c r="DL7" s="592"/>
      <c r="DM7" s="592"/>
      <c r="DN7" s="592"/>
      <c r="DO7" s="592"/>
      <c r="DP7" s="593"/>
      <c r="DQ7" s="600">
        <v>5521708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171033</v>
      </c>
      <c r="S8" s="592"/>
      <c r="T8" s="592"/>
      <c r="U8" s="592"/>
      <c r="V8" s="592"/>
      <c r="W8" s="592"/>
      <c r="X8" s="592"/>
      <c r="Y8" s="593"/>
      <c r="Z8" s="594">
        <v>0.3</v>
      </c>
      <c r="AA8" s="594"/>
      <c r="AB8" s="594"/>
      <c r="AC8" s="594"/>
      <c r="AD8" s="595">
        <v>171033</v>
      </c>
      <c r="AE8" s="595"/>
      <c r="AF8" s="595"/>
      <c r="AG8" s="595"/>
      <c r="AH8" s="595"/>
      <c r="AI8" s="595"/>
      <c r="AJ8" s="595"/>
      <c r="AK8" s="595"/>
      <c r="AL8" s="596">
        <v>0.5</v>
      </c>
      <c r="AM8" s="597"/>
      <c r="AN8" s="597"/>
      <c r="AO8" s="598"/>
      <c r="AP8" s="588" t="s">
        <v>220</v>
      </c>
      <c r="AQ8" s="589"/>
      <c r="AR8" s="589"/>
      <c r="AS8" s="589"/>
      <c r="AT8" s="589"/>
      <c r="AU8" s="589"/>
      <c r="AV8" s="589"/>
      <c r="AW8" s="589"/>
      <c r="AX8" s="589"/>
      <c r="AY8" s="589"/>
      <c r="AZ8" s="589"/>
      <c r="BA8" s="589"/>
      <c r="BB8" s="589"/>
      <c r="BC8" s="589"/>
      <c r="BD8" s="589"/>
      <c r="BE8" s="589"/>
      <c r="BF8" s="590"/>
      <c r="BG8" s="591">
        <v>287522</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31543371</v>
      </c>
      <c r="CS8" s="592"/>
      <c r="CT8" s="592"/>
      <c r="CU8" s="592"/>
      <c r="CV8" s="592"/>
      <c r="CW8" s="592"/>
      <c r="CX8" s="592"/>
      <c r="CY8" s="593"/>
      <c r="CZ8" s="594">
        <v>48.5</v>
      </c>
      <c r="DA8" s="594"/>
      <c r="DB8" s="594"/>
      <c r="DC8" s="594"/>
      <c r="DD8" s="600">
        <v>454541</v>
      </c>
      <c r="DE8" s="592"/>
      <c r="DF8" s="592"/>
      <c r="DG8" s="592"/>
      <c r="DH8" s="592"/>
      <c r="DI8" s="592"/>
      <c r="DJ8" s="592"/>
      <c r="DK8" s="592"/>
      <c r="DL8" s="592"/>
      <c r="DM8" s="592"/>
      <c r="DN8" s="592"/>
      <c r="DO8" s="592"/>
      <c r="DP8" s="593"/>
      <c r="DQ8" s="600">
        <v>16782288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223446</v>
      </c>
      <c r="S9" s="592"/>
      <c r="T9" s="592"/>
      <c r="U9" s="592"/>
      <c r="V9" s="592"/>
      <c r="W9" s="592"/>
      <c r="X9" s="592"/>
      <c r="Y9" s="593"/>
      <c r="Z9" s="594">
        <v>0.3</v>
      </c>
      <c r="AA9" s="594"/>
      <c r="AB9" s="594"/>
      <c r="AC9" s="594"/>
      <c r="AD9" s="595">
        <v>223446</v>
      </c>
      <c r="AE9" s="595"/>
      <c r="AF9" s="595"/>
      <c r="AG9" s="595"/>
      <c r="AH9" s="595"/>
      <c r="AI9" s="595"/>
      <c r="AJ9" s="595"/>
      <c r="AK9" s="595"/>
      <c r="AL9" s="596">
        <v>0.6</v>
      </c>
      <c r="AM9" s="597"/>
      <c r="AN9" s="597"/>
      <c r="AO9" s="598"/>
      <c r="AP9" s="588" t="s">
        <v>223</v>
      </c>
      <c r="AQ9" s="589"/>
      <c r="AR9" s="589"/>
      <c r="AS9" s="589"/>
      <c r="AT9" s="589"/>
      <c r="AU9" s="589"/>
      <c r="AV9" s="589"/>
      <c r="AW9" s="589"/>
      <c r="AX9" s="589"/>
      <c r="AY9" s="589"/>
      <c r="AZ9" s="589"/>
      <c r="BA9" s="589"/>
      <c r="BB9" s="589"/>
      <c r="BC9" s="589"/>
      <c r="BD9" s="589"/>
      <c r="BE9" s="589"/>
      <c r="BF9" s="590"/>
      <c r="BG9" s="591">
        <v>13931940</v>
      </c>
      <c r="BH9" s="592"/>
      <c r="BI9" s="592"/>
      <c r="BJ9" s="592"/>
      <c r="BK9" s="592"/>
      <c r="BL9" s="592"/>
      <c r="BM9" s="592"/>
      <c r="BN9" s="593"/>
      <c r="BO9" s="594">
        <v>45.6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5038284</v>
      </c>
      <c r="CS9" s="592"/>
      <c r="CT9" s="592"/>
      <c r="CU9" s="592"/>
      <c r="CV9" s="592"/>
      <c r="CW9" s="592"/>
      <c r="CX9" s="592"/>
      <c r="CY9" s="593"/>
      <c r="CZ9" s="594">
        <v>7.7</v>
      </c>
      <c r="DA9" s="594"/>
      <c r="DB9" s="594"/>
      <c r="DC9" s="594"/>
      <c r="DD9" s="600">
        <v>4437</v>
      </c>
      <c r="DE9" s="592"/>
      <c r="DF9" s="592"/>
      <c r="DG9" s="592"/>
      <c r="DH9" s="592"/>
      <c r="DI9" s="592"/>
      <c r="DJ9" s="592"/>
      <c r="DK9" s="592"/>
      <c r="DL9" s="592"/>
      <c r="DM9" s="592"/>
      <c r="DN9" s="592"/>
      <c r="DO9" s="592"/>
      <c r="DP9" s="593"/>
      <c r="DQ9" s="600">
        <v>3858720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1789151</v>
      </c>
      <c r="S10" s="592"/>
      <c r="T10" s="592"/>
      <c r="U10" s="592"/>
      <c r="V10" s="592"/>
      <c r="W10" s="592"/>
      <c r="X10" s="592"/>
      <c r="Y10" s="593"/>
      <c r="Z10" s="594">
        <v>2.7</v>
      </c>
      <c r="AA10" s="594"/>
      <c r="AB10" s="594"/>
      <c r="AC10" s="594"/>
      <c r="AD10" s="595">
        <v>1789151</v>
      </c>
      <c r="AE10" s="595"/>
      <c r="AF10" s="595"/>
      <c r="AG10" s="595"/>
      <c r="AH10" s="595"/>
      <c r="AI10" s="595"/>
      <c r="AJ10" s="595"/>
      <c r="AK10" s="595"/>
      <c r="AL10" s="596">
        <v>5.0999999999999996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400016</v>
      </c>
      <c r="BH10" s="592"/>
      <c r="BI10" s="592"/>
      <c r="BJ10" s="592"/>
      <c r="BK10" s="592"/>
      <c r="BL10" s="592"/>
      <c r="BM10" s="592"/>
      <c r="BN10" s="593"/>
      <c r="BO10" s="594">
        <v>1.3</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384159</v>
      </c>
      <c r="CS10" s="592"/>
      <c r="CT10" s="592"/>
      <c r="CU10" s="592"/>
      <c r="CV10" s="592"/>
      <c r="CW10" s="592"/>
      <c r="CX10" s="592"/>
      <c r="CY10" s="593"/>
      <c r="CZ10" s="594">
        <v>0.6</v>
      </c>
      <c r="DA10" s="594"/>
      <c r="DB10" s="594"/>
      <c r="DC10" s="594"/>
      <c r="DD10" s="600" t="s">
        <v>111</v>
      </c>
      <c r="DE10" s="592"/>
      <c r="DF10" s="592"/>
      <c r="DG10" s="592"/>
      <c r="DH10" s="592"/>
      <c r="DI10" s="592"/>
      <c r="DJ10" s="592"/>
      <c r="DK10" s="592"/>
      <c r="DL10" s="592"/>
      <c r="DM10" s="592"/>
      <c r="DN10" s="592"/>
      <c r="DO10" s="592"/>
      <c r="DP10" s="593"/>
      <c r="DQ10" s="600">
        <v>325585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1248143</v>
      </c>
      <c r="BH11" s="592"/>
      <c r="BI11" s="592"/>
      <c r="BJ11" s="592"/>
      <c r="BK11" s="592"/>
      <c r="BL11" s="592"/>
      <c r="BM11" s="592"/>
      <c r="BN11" s="593"/>
      <c r="BO11" s="594">
        <v>4.0999999999999996</v>
      </c>
      <c r="BP11" s="594"/>
      <c r="BQ11" s="594"/>
      <c r="BR11" s="594"/>
      <c r="BS11" s="600">
        <v>150550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88278</v>
      </c>
      <c r="CS11" s="592"/>
      <c r="CT11" s="592"/>
      <c r="CU11" s="592"/>
      <c r="CV11" s="592"/>
      <c r="CW11" s="592"/>
      <c r="CX11" s="592"/>
      <c r="CY11" s="593"/>
      <c r="CZ11" s="594">
        <v>0.1</v>
      </c>
      <c r="DA11" s="594"/>
      <c r="DB11" s="594"/>
      <c r="DC11" s="594"/>
      <c r="DD11" s="600">
        <v>8938</v>
      </c>
      <c r="DE11" s="592"/>
      <c r="DF11" s="592"/>
      <c r="DG11" s="592"/>
      <c r="DH11" s="592"/>
      <c r="DI11" s="592"/>
      <c r="DJ11" s="592"/>
      <c r="DK11" s="592"/>
      <c r="DL11" s="592"/>
      <c r="DM11" s="592"/>
      <c r="DN11" s="592"/>
      <c r="DO11" s="592"/>
      <c r="DP11" s="593"/>
      <c r="DQ11" s="600">
        <v>65166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11051928</v>
      </c>
      <c r="BH12" s="592"/>
      <c r="BI12" s="592"/>
      <c r="BJ12" s="592"/>
      <c r="BK12" s="592"/>
      <c r="BL12" s="592"/>
      <c r="BM12" s="592"/>
      <c r="BN12" s="593"/>
      <c r="BO12" s="594">
        <v>36.200000000000003</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375060</v>
      </c>
      <c r="CS12" s="592"/>
      <c r="CT12" s="592"/>
      <c r="CU12" s="592"/>
      <c r="CV12" s="592"/>
      <c r="CW12" s="592"/>
      <c r="CX12" s="592"/>
      <c r="CY12" s="593"/>
      <c r="CZ12" s="594">
        <v>0.6</v>
      </c>
      <c r="DA12" s="594"/>
      <c r="DB12" s="594"/>
      <c r="DC12" s="594"/>
      <c r="DD12" s="600">
        <v>1942</v>
      </c>
      <c r="DE12" s="592"/>
      <c r="DF12" s="592"/>
      <c r="DG12" s="592"/>
      <c r="DH12" s="592"/>
      <c r="DI12" s="592"/>
      <c r="DJ12" s="592"/>
      <c r="DK12" s="592"/>
      <c r="DL12" s="592"/>
      <c r="DM12" s="592"/>
      <c r="DN12" s="592"/>
      <c r="DO12" s="592"/>
      <c r="DP12" s="593"/>
      <c r="DQ12" s="600">
        <v>238117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167829</v>
      </c>
      <c r="S13" s="592"/>
      <c r="T13" s="592"/>
      <c r="U13" s="592"/>
      <c r="V13" s="592"/>
      <c r="W13" s="592"/>
      <c r="X13" s="592"/>
      <c r="Y13" s="593"/>
      <c r="Z13" s="594">
        <v>0.3</v>
      </c>
      <c r="AA13" s="594"/>
      <c r="AB13" s="594"/>
      <c r="AC13" s="594"/>
      <c r="AD13" s="595">
        <v>167829</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10644378</v>
      </c>
      <c r="BH13" s="592"/>
      <c r="BI13" s="592"/>
      <c r="BJ13" s="592"/>
      <c r="BK13" s="592"/>
      <c r="BL13" s="592"/>
      <c r="BM13" s="592"/>
      <c r="BN13" s="593"/>
      <c r="BO13" s="594">
        <v>34.799999999999997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5426736</v>
      </c>
      <c r="CS13" s="592"/>
      <c r="CT13" s="592"/>
      <c r="CU13" s="592"/>
      <c r="CV13" s="592"/>
      <c r="CW13" s="592"/>
      <c r="CX13" s="592"/>
      <c r="CY13" s="593"/>
      <c r="CZ13" s="594">
        <v>8.3000000000000007</v>
      </c>
      <c r="DA13" s="594"/>
      <c r="DB13" s="594"/>
      <c r="DC13" s="594"/>
      <c r="DD13" s="600">
        <v>2950099</v>
      </c>
      <c r="DE13" s="592"/>
      <c r="DF13" s="592"/>
      <c r="DG13" s="592"/>
      <c r="DH13" s="592"/>
      <c r="DI13" s="592"/>
      <c r="DJ13" s="592"/>
      <c r="DK13" s="592"/>
      <c r="DL13" s="592"/>
      <c r="DM13" s="592"/>
      <c r="DN13" s="592"/>
      <c r="DO13" s="592"/>
      <c r="DP13" s="593"/>
      <c r="DQ13" s="600">
        <v>2670369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80916</v>
      </c>
      <c r="BH14" s="592"/>
      <c r="BI14" s="592"/>
      <c r="BJ14" s="592"/>
      <c r="BK14" s="592"/>
      <c r="BL14" s="592"/>
      <c r="BM14" s="592"/>
      <c r="BN14" s="593"/>
      <c r="BO14" s="594">
        <v>0.3</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2297407</v>
      </c>
      <c r="CS14" s="592"/>
      <c r="CT14" s="592"/>
      <c r="CU14" s="592"/>
      <c r="CV14" s="592"/>
      <c r="CW14" s="592"/>
      <c r="CX14" s="592"/>
      <c r="CY14" s="593"/>
      <c r="CZ14" s="594">
        <v>3.5</v>
      </c>
      <c r="DA14" s="594"/>
      <c r="DB14" s="594"/>
      <c r="DC14" s="594"/>
      <c r="DD14" s="600">
        <v>26881</v>
      </c>
      <c r="DE14" s="592"/>
      <c r="DF14" s="592"/>
      <c r="DG14" s="592"/>
      <c r="DH14" s="592"/>
      <c r="DI14" s="592"/>
      <c r="DJ14" s="592"/>
      <c r="DK14" s="592"/>
      <c r="DL14" s="592"/>
      <c r="DM14" s="592"/>
      <c r="DN14" s="592"/>
      <c r="DO14" s="592"/>
      <c r="DP14" s="593"/>
      <c r="DQ14" s="600">
        <v>1777931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164508</v>
      </c>
      <c r="S15" s="592"/>
      <c r="T15" s="592"/>
      <c r="U15" s="592"/>
      <c r="V15" s="592"/>
      <c r="W15" s="592"/>
      <c r="X15" s="592"/>
      <c r="Y15" s="593"/>
      <c r="Z15" s="594">
        <v>0.2</v>
      </c>
      <c r="AA15" s="594"/>
      <c r="AB15" s="594"/>
      <c r="AC15" s="594"/>
      <c r="AD15" s="595">
        <v>164508</v>
      </c>
      <c r="AE15" s="595"/>
      <c r="AF15" s="595"/>
      <c r="AG15" s="595"/>
      <c r="AH15" s="595"/>
      <c r="AI15" s="595"/>
      <c r="AJ15" s="595"/>
      <c r="AK15" s="595"/>
      <c r="AL15" s="596">
        <v>0.5</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1050234</v>
      </c>
      <c r="BH15" s="592"/>
      <c r="BI15" s="592"/>
      <c r="BJ15" s="592"/>
      <c r="BK15" s="592"/>
      <c r="BL15" s="592"/>
      <c r="BM15" s="592"/>
      <c r="BN15" s="593"/>
      <c r="BO15" s="594">
        <v>3.4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6469622</v>
      </c>
      <c r="CS15" s="592"/>
      <c r="CT15" s="592"/>
      <c r="CU15" s="592"/>
      <c r="CV15" s="592"/>
      <c r="CW15" s="592"/>
      <c r="CX15" s="592"/>
      <c r="CY15" s="593"/>
      <c r="CZ15" s="594">
        <v>9.9</v>
      </c>
      <c r="DA15" s="594"/>
      <c r="DB15" s="594"/>
      <c r="DC15" s="594"/>
      <c r="DD15" s="600">
        <v>792930</v>
      </c>
      <c r="DE15" s="592"/>
      <c r="DF15" s="592"/>
      <c r="DG15" s="592"/>
      <c r="DH15" s="592"/>
      <c r="DI15" s="592"/>
      <c r="DJ15" s="592"/>
      <c r="DK15" s="592"/>
      <c r="DL15" s="592"/>
      <c r="DM15" s="592"/>
      <c r="DN15" s="592"/>
      <c r="DO15" s="592"/>
      <c r="DP15" s="593"/>
      <c r="DQ15" s="600">
        <v>5373881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4476298</v>
      </c>
      <c r="S16" s="592"/>
      <c r="T16" s="592"/>
      <c r="U16" s="592"/>
      <c r="V16" s="592"/>
      <c r="W16" s="592"/>
      <c r="X16" s="592"/>
      <c r="Y16" s="593"/>
      <c r="Z16" s="594">
        <v>6.7</v>
      </c>
      <c r="AA16" s="594"/>
      <c r="AB16" s="594"/>
      <c r="AC16" s="594"/>
      <c r="AD16" s="595">
        <v>4044989</v>
      </c>
      <c r="AE16" s="595"/>
      <c r="AF16" s="595"/>
      <c r="AG16" s="595"/>
      <c r="AH16" s="595"/>
      <c r="AI16" s="595"/>
      <c r="AJ16" s="595"/>
      <c r="AK16" s="595"/>
      <c r="AL16" s="596">
        <v>11.5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4044989</v>
      </c>
      <c r="S17" s="592"/>
      <c r="T17" s="592"/>
      <c r="U17" s="592"/>
      <c r="V17" s="592"/>
      <c r="W17" s="592"/>
      <c r="X17" s="592"/>
      <c r="Y17" s="593"/>
      <c r="Z17" s="594">
        <v>6.1</v>
      </c>
      <c r="AA17" s="594"/>
      <c r="AB17" s="594"/>
      <c r="AC17" s="594"/>
      <c r="AD17" s="595">
        <v>4044989</v>
      </c>
      <c r="AE17" s="595"/>
      <c r="AF17" s="595"/>
      <c r="AG17" s="595"/>
      <c r="AH17" s="595"/>
      <c r="AI17" s="595"/>
      <c r="AJ17" s="595"/>
      <c r="AK17" s="595"/>
      <c r="AL17" s="596">
        <v>11.5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6726264</v>
      </c>
      <c r="CS17" s="592"/>
      <c r="CT17" s="592"/>
      <c r="CU17" s="592"/>
      <c r="CV17" s="592"/>
      <c r="CW17" s="592"/>
      <c r="CX17" s="592"/>
      <c r="CY17" s="593"/>
      <c r="CZ17" s="594">
        <v>10.3</v>
      </c>
      <c r="DA17" s="594"/>
      <c r="DB17" s="594"/>
      <c r="DC17" s="594"/>
      <c r="DD17" s="600" t="s">
        <v>111</v>
      </c>
      <c r="DE17" s="592"/>
      <c r="DF17" s="592"/>
      <c r="DG17" s="592"/>
      <c r="DH17" s="592"/>
      <c r="DI17" s="592"/>
      <c r="DJ17" s="592"/>
      <c r="DK17" s="592"/>
      <c r="DL17" s="592"/>
      <c r="DM17" s="592"/>
      <c r="DN17" s="592"/>
      <c r="DO17" s="592"/>
      <c r="DP17" s="593"/>
      <c r="DQ17" s="600">
        <v>6726264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431309</v>
      </c>
      <c r="S18" s="592"/>
      <c r="T18" s="592"/>
      <c r="U18" s="592"/>
      <c r="V18" s="592"/>
      <c r="W18" s="592"/>
      <c r="X18" s="592"/>
      <c r="Y18" s="593"/>
      <c r="Z18" s="594">
        <v>0.6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2514695</v>
      </c>
      <c r="BH19" s="592"/>
      <c r="BI19" s="592"/>
      <c r="BJ19" s="592"/>
      <c r="BK19" s="592"/>
      <c r="BL19" s="592"/>
      <c r="BM19" s="592"/>
      <c r="BN19" s="593"/>
      <c r="BO19" s="594">
        <v>8.1999999999999993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38080131</v>
      </c>
      <c r="S20" s="592"/>
      <c r="T20" s="592"/>
      <c r="U20" s="592"/>
      <c r="V20" s="592"/>
      <c r="W20" s="592"/>
      <c r="X20" s="592"/>
      <c r="Y20" s="593"/>
      <c r="Z20" s="594">
        <v>57</v>
      </c>
      <c r="AA20" s="594"/>
      <c r="AB20" s="594"/>
      <c r="AC20" s="594"/>
      <c r="AD20" s="595">
        <v>35134127</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2514695</v>
      </c>
      <c r="BH20" s="592"/>
      <c r="BI20" s="592"/>
      <c r="BJ20" s="592"/>
      <c r="BK20" s="592"/>
      <c r="BL20" s="592"/>
      <c r="BM20" s="592"/>
      <c r="BN20" s="593"/>
      <c r="BO20" s="594">
        <v>8.1999999999999993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65084216</v>
      </c>
      <c r="CS20" s="592"/>
      <c r="CT20" s="592"/>
      <c r="CU20" s="592"/>
      <c r="CV20" s="592"/>
      <c r="CW20" s="592"/>
      <c r="CX20" s="592"/>
      <c r="CY20" s="593"/>
      <c r="CZ20" s="594">
        <v>100</v>
      </c>
      <c r="DA20" s="594"/>
      <c r="DB20" s="594"/>
      <c r="DC20" s="594"/>
      <c r="DD20" s="600">
        <v>4354451</v>
      </c>
      <c r="DE20" s="592"/>
      <c r="DF20" s="592"/>
      <c r="DG20" s="592"/>
      <c r="DH20" s="592"/>
      <c r="DI20" s="592"/>
      <c r="DJ20" s="592"/>
      <c r="DK20" s="592"/>
      <c r="DL20" s="592"/>
      <c r="DM20" s="592"/>
      <c r="DN20" s="592"/>
      <c r="DO20" s="592"/>
      <c r="DP20" s="593"/>
      <c r="DQ20" s="600">
        <v>43801199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21829</v>
      </c>
      <c r="S21" s="592"/>
      <c r="T21" s="592"/>
      <c r="U21" s="592"/>
      <c r="V21" s="592"/>
      <c r="W21" s="592"/>
      <c r="X21" s="592"/>
      <c r="Y21" s="593"/>
      <c r="Z21" s="594">
        <v>0</v>
      </c>
      <c r="AA21" s="594"/>
      <c r="AB21" s="594"/>
      <c r="AC21" s="594"/>
      <c r="AD21" s="595">
        <v>21829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397447</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564911</v>
      </c>
      <c r="S23" s="592"/>
      <c r="T23" s="592"/>
      <c r="U23" s="592"/>
      <c r="V23" s="592"/>
      <c r="W23" s="592"/>
      <c r="X23" s="592"/>
      <c r="Y23" s="593"/>
      <c r="Z23" s="594">
        <v>0.8</v>
      </c>
      <c r="AA23" s="594"/>
      <c r="AB23" s="594"/>
      <c r="AC23" s="594"/>
      <c r="AD23" s="595">
        <v>121803</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2514695</v>
      </c>
      <c r="BH23" s="592"/>
      <c r="BI23" s="592"/>
      <c r="BJ23" s="592"/>
      <c r="BK23" s="592"/>
      <c r="BL23" s="592"/>
      <c r="BM23" s="592"/>
      <c r="BN23" s="593"/>
      <c r="BO23" s="594">
        <v>8.1999999999999993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419142</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34267966</v>
      </c>
      <c r="CS24" s="581"/>
      <c r="CT24" s="581"/>
      <c r="CU24" s="581"/>
      <c r="CV24" s="581"/>
      <c r="CW24" s="581"/>
      <c r="CX24" s="581"/>
      <c r="CY24" s="582"/>
      <c r="CZ24" s="620">
        <v>52.7</v>
      </c>
      <c r="DA24" s="621"/>
      <c r="DB24" s="621"/>
      <c r="DC24" s="622"/>
      <c r="DD24" s="619">
        <v>21049688</v>
      </c>
      <c r="DE24" s="581"/>
      <c r="DF24" s="581"/>
      <c r="DG24" s="581"/>
      <c r="DH24" s="581"/>
      <c r="DI24" s="581"/>
      <c r="DJ24" s="581"/>
      <c r="DK24" s="582"/>
      <c r="DL24" s="619">
        <v>20851848</v>
      </c>
      <c r="DM24" s="581"/>
      <c r="DN24" s="581"/>
      <c r="DO24" s="581"/>
      <c r="DP24" s="581"/>
      <c r="DQ24" s="581"/>
      <c r="DR24" s="581"/>
      <c r="DS24" s="581"/>
      <c r="DT24" s="581"/>
      <c r="DU24" s="581"/>
      <c r="DV24" s="582"/>
      <c r="DW24" s="585">
        <v>53.5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10015639</v>
      </c>
      <c r="S25" s="592"/>
      <c r="T25" s="592"/>
      <c r="U25" s="592"/>
      <c r="V25" s="592"/>
      <c r="W25" s="592"/>
      <c r="X25" s="592"/>
      <c r="Y25" s="593"/>
      <c r="Z25" s="594">
        <v>15</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10251377</v>
      </c>
      <c r="CS25" s="623"/>
      <c r="CT25" s="623"/>
      <c r="CU25" s="623"/>
      <c r="CV25" s="623"/>
      <c r="CW25" s="623"/>
      <c r="CX25" s="623"/>
      <c r="CY25" s="624"/>
      <c r="CZ25" s="625">
        <v>15.8</v>
      </c>
      <c r="DA25" s="626"/>
      <c r="DB25" s="626"/>
      <c r="DC25" s="627"/>
      <c r="DD25" s="600">
        <v>9731498</v>
      </c>
      <c r="DE25" s="623"/>
      <c r="DF25" s="623"/>
      <c r="DG25" s="623"/>
      <c r="DH25" s="623"/>
      <c r="DI25" s="623"/>
      <c r="DJ25" s="623"/>
      <c r="DK25" s="624"/>
      <c r="DL25" s="600">
        <v>9533698</v>
      </c>
      <c r="DM25" s="623"/>
      <c r="DN25" s="623"/>
      <c r="DO25" s="623"/>
      <c r="DP25" s="623"/>
      <c r="DQ25" s="623"/>
      <c r="DR25" s="623"/>
      <c r="DS25" s="623"/>
      <c r="DT25" s="623"/>
      <c r="DU25" s="623"/>
      <c r="DV25" s="624"/>
      <c r="DW25" s="596">
        <v>24.4</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6392522</v>
      </c>
      <c r="CS26" s="592"/>
      <c r="CT26" s="592"/>
      <c r="CU26" s="592"/>
      <c r="CV26" s="592"/>
      <c r="CW26" s="592"/>
      <c r="CX26" s="592"/>
      <c r="CY26" s="593"/>
      <c r="CZ26" s="625">
        <v>9.8000000000000007</v>
      </c>
      <c r="DA26" s="626"/>
      <c r="DB26" s="626"/>
      <c r="DC26" s="627"/>
      <c r="DD26" s="600">
        <v>6005667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8081784</v>
      </c>
      <c r="S27" s="592"/>
      <c r="T27" s="592"/>
      <c r="U27" s="592"/>
      <c r="V27" s="592"/>
      <c r="W27" s="592"/>
      <c r="X27" s="592"/>
      <c r="Y27" s="593"/>
      <c r="Z27" s="594">
        <v>12.1</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30565394</v>
      </c>
      <c r="BH27" s="592"/>
      <c r="BI27" s="592"/>
      <c r="BJ27" s="592"/>
      <c r="BK27" s="592"/>
      <c r="BL27" s="592"/>
      <c r="BM27" s="592"/>
      <c r="BN27" s="593"/>
      <c r="BO27" s="594">
        <v>100</v>
      </c>
      <c r="BP27" s="594"/>
      <c r="BQ27" s="594"/>
      <c r="BR27" s="594"/>
      <c r="BS27" s="600">
        <v>150550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17290325</v>
      </c>
      <c r="CS27" s="623"/>
      <c r="CT27" s="623"/>
      <c r="CU27" s="623"/>
      <c r="CV27" s="623"/>
      <c r="CW27" s="623"/>
      <c r="CX27" s="623"/>
      <c r="CY27" s="624"/>
      <c r="CZ27" s="625">
        <v>26.6</v>
      </c>
      <c r="DA27" s="626"/>
      <c r="DB27" s="626"/>
      <c r="DC27" s="627"/>
      <c r="DD27" s="600">
        <v>4591926</v>
      </c>
      <c r="DE27" s="623"/>
      <c r="DF27" s="623"/>
      <c r="DG27" s="623"/>
      <c r="DH27" s="623"/>
      <c r="DI27" s="623"/>
      <c r="DJ27" s="623"/>
      <c r="DK27" s="624"/>
      <c r="DL27" s="600">
        <v>4591886</v>
      </c>
      <c r="DM27" s="623"/>
      <c r="DN27" s="623"/>
      <c r="DO27" s="623"/>
      <c r="DP27" s="623"/>
      <c r="DQ27" s="623"/>
      <c r="DR27" s="623"/>
      <c r="DS27" s="623"/>
      <c r="DT27" s="623"/>
      <c r="DU27" s="623"/>
      <c r="DV27" s="624"/>
      <c r="DW27" s="596">
        <v>11.8</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224749</v>
      </c>
      <c r="S28" s="592"/>
      <c r="T28" s="592"/>
      <c r="U28" s="592"/>
      <c r="V28" s="592"/>
      <c r="W28" s="592"/>
      <c r="X28" s="592"/>
      <c r="Y28" s="593"/>
      <c r="Z28" s="594">
        <v>0.3</v>
      </c>
      <c r="AA28" s="594"/>
      <c r="AB28" s="594"/>
      <c r="AC28" s="594"/>
      <c r="AD28" s="595">
        <v>34100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6726264</v>
      </c>
      <c r="CS28" s="592"/>
      <c r="CT28" s="592"/>
      <c r="CU28" s="592"/>
      <c r="CV28" s="592"/>
      <c r="CW28" s="592"/>
      <c r="CX28" s="592"/>
      <c r="CY28" s="593"/>
      <c r="CZ28" s="625">
        <v>10.3</v>
      </c>
      <c r="DA28" s="626"/>
      <c r="DB28" s="626"/>
      <c r="DC28" s="627"/>
      <c r="DD28" s="600">
        <v>6726264</v>
      </c>
      <c r="DE28" s="592"/>
      <c r="DF28" s="592"/>
      <c r="DG28" s="592"/>
      <c r="DH28" s="592"/>
      <c r="DI28" s="592"/>
      <c r="DJ28" s="592"/>
      <c r="DK28" s="593"/>
      <c r="DL28" s="600">
        <v>6726264</v>
      </c>
      <c r="DM28" s="592"/>
      <c r="DN28" s="592"/>
      <c r="DO28" s="592"/>
      <c r="DP28" s="592"/>
      <c r="DQ28" s="592"/>
      <c r="DR28" s="592"/>
      <c r="DS28" s="592"/>
      <c r="DT28" s="592"/>
      <c r="DU28" s="592"/>
      <c r="DV28" s="593"/>
      <c r="DW28" s="596">
        <v>17.2</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1743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6725882</v>
      </c>
      <c r="CS29" s="623"/>
      <c r="CT29" s="623"/>
      <c r="CU29" s="623"/>
      <c r="CV29" s="623"/>
      <c r="CW29" s="623"/>
      <c r="CX29" s="623"/>
      <c r="CY29" s="624"/>
      <c r="CZ29" s="625">
        <v>10.3</v>
      </c>
      <c r="DA29" s="626"/>
      <c r="DB29" s="626"/>
      <c r="DC29" s="627"/>
      <c r="DD29" s="600">
        <v>6725882</v>
      </c>
      <c r="DE29" s="623"/>
      <c r="DF29" s="623"/>
      <c r="DG29" s="623"/>
      <c r="DH29" s="623"/>
      <c r="DI29" s="623"/>
      <c r="DJ29" s="623"/>
      <c r="DK29" s="624"/>
      <c r="DL29" s="600">
        <v>6725882</v>
      </c>
      <c r="DM29" s="623"/>
      <c r="DN29" s="623"/>
      <c r="DO29" s="623"/>
      <c r="DP29" s="623"/>
      <c r="DQ29" s="623"/>
      <c r="DR29" s="623"/>
      <c r="DS29" s="623"/>
      <c r="DT29" s="623"/>
      <c r="DU29" s="623"/>
      <c r="DV29" s="624"/>
      <c r="DW29" s="596">
        <v>17.2</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2080277</v>
      </c>
      <c r="S30" s="592"/>
      <c r="T30" s="592"/>
      <c r="U30" s="592"/>
      <c r="V30" s="592"/>
      <c r="W30" s="592"/>
      <c r="X30" s="592"/>
      <c r="Y30" s="593"/>
      <c r="Z30" s="594">
        <v>3.1</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96.4</v>
      </c>
      <c r="BN30" s="650"/>
      <c r="BO30" s="650"/>
      <c r="BP30" s="650"/>
      <c r="BQ30" s="651"/>
      <c r="BR30" s="649">
        <v>98.8</v>
      </c>
      <c r="BS30" s="650"/>
      <c r="BT30" s="650"/>
      <c r="BU30" s="650"/>
      <c r="BV30" s="650"/>
      <c r="BW30" s="650"/>
      <c r="BX30" s="586">
        <v>96.1</v>
      </c>
      <c r="BY30" s="650"/>
      <c r="BZ30" s="650"/>
      <c r="CA30" s="650"/>
      <c r="CB30" s="651"/>
      <c r="CD30" s="654"/>
      <c r="CE30" s="655"/>
      <c r="CF30" s="605" t="s">
        <v>292</v>
      </c>
      <c r="CG30" s="606"/>
      <c r="CH30" s="606"/>
      <c r="CI30" s="606"/>
      <c r="CJ30" s="606"/>
      <c r="CK30" s="606"/>
      <c r="CL30" s="606"/>
      <c r="CM30" s="606"/>
      <c r="CN30" s="606"/>
      <c r="CO30" s="606"/>
      <c r="CP30" s="606"/>
      <c r="CQ30" s="607"/>
      <c r="CR30" s="591">
        <v>6022735</v>
      </c>
      <c r="CS30" s="592"/>
      <c r="CT30" s="592"/>
      <c r="CU30" s="592"/>
      <c r="CV30" s="592"/>
      <c r="CW30" s="592"/>
      <c r="CX30" s="592"/>
      <c r="CY30" s="593"/>
      <c r="CZ30" s="625">
        <v>9.3000000000000007</v>
      </c>
      <c r="DA30" s="626"/>
      <c r="DB30" s="626"/>
      <c r="DC30" s="627"/>
      <c r="DD30" s="600">
        <v>6022735</v>
      </c>
      <c r="DE30" s="592"/>
      <c r="DF30" s="592"/>
      <c r="DG30" s="592"/>
      <c r="DH30" s="592"/>
      <c r="DI30" s="592"/>
      <c r="DJ30" s="592"/>
      <c r="DK30" s="593"/>
      <c r="DL30" s="600">
        <v>6022735</v>
      </c>
      <c r="DM30" s="592"/>
      <c r="DN30" s="592"/>
      <c r="DO30" s="592"/>
      <c r="DP30" s="592"/>
      <c r="DQ30" s="592"/>
      <c r="DR30" s="592"/>
      <c r="DS30" s="592"/>
      <c r="DT30" s="592"/>
      <c r="DU30" s="592"/>
      <c r="DV30" s="593"/>
      <c r="DW30" s="596">
        <v>15.4</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1385599</v>
      </c>
      <c r="S31" s="592"/>
      <c r="T31" s="592"/>
      <c r="U31" s="592"/>
      <c r="V31" s="592"/>
      <c r="W31" s="592"/>
      <c r="X31" s="592"/>
      <c r="Y31" s="593"/>
      <c r="Z31" s="594">
        <v>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98.7</v>
      </c>
      <c r="BH31" s="623"/>
      <c r="BI31" s="623"/>
      <c r="BJ31" s="623"/>
      <c r="BK31" s="623"/>
      <c r="BL31" s="623"/>
      <c r="BM31" s="597">
        <v>95.2</v>
      </c>
      <c r="BN31" s="647"/>
      <c r="BO31" s="647"/>
      <c r="BP31" s="647"/>
      <c r="BQ31" s="648"/>
      <c r="BR31" s="646">
        <v>98.5</v>
      </c>
      <c r="BS31" s="623"/>
      <c r="BT31" s="623"/>
      <c r="BU31" s="623"/>
      <c r="BV31" s="623"/>
      <c r="BW31" s="623"/>
      <c r="BX31" s="597">
        <v>94.8</v>
      </c>
      <c r="BY31" s="647"/>
      <c r="BZ31" s="647"/>
      <c r="CA31" s="647"/>
      <c r="CB31" s="648"/>
      <c r="CD31" s="654"/>
      <c r="CE31" s="655"/>
      <c r="CF31" s="605" t="s">
        <v>296</v>
      </c>
      <c r="CG31" s="606"/>
      <c r="CH31" s="606"/>
      <c r="CI31" s="606"/>
      <c r="CJ31" s="606"/>
      <c r="CK31" s="606"/>
      <c r="CL31" s="606"/>
      <c r="CM31" s="606"/>
      <c r="CN31" s="606"/>
      <c r="CO31" s="606"/>
      <c r="CP31" s="606"/>
      <c r="CQ31" s="607"/>
      <c r="CR31" s="591">
        <v>703147</v>
      </c>
      <c r="CS31" s="623"/>
      <c r="CT31" s="623"/>
      <c r="CU31" s="623"/>
      <c r="CV31" s="623"/>
      <c r="CW31" s="623"/>
      <c r="CX31" s="623"/>
      <c r="CY31" s="624"/>
      <c r="CZ31" s="625">
        <v>1.1000000000000001</v>
      </c>
      <c r="DA31" s="626"/>
      <c r="DB31" s="626"/>
      <c r="DC31" s="627"/>
      <c r="DD31" s="600">
        <v>703147</v>
      </c>
      <c r="DE31" s="623"/>
      <c r="DF31" s="623"/>
      <c r="DG31" s="623"/>
      <c r="DH31" s="623"/>
      <c r="DI31" s="623"/>
      <c r="DJ31" s="623"/>
      <c r="DK31" s="624"/>
      <c r="DL31" s="600">
        <v>703147</v>
      </c>
      <c r="DM31" s="623"/>
      <c r="DN31" s="623"/>
      <c r="DO31" s="623"/>
      <c r="DP31" s="623"/>
      <c r="DQ31" s="623"/>
      <c r="DR31" s="623"/>
      <c r="DS31" s="623"/>
      <c r="DT31" s="623"/>
      <c r="DU31" s="623"/>
      <c r="DV31" s="624"/>
      <c r="DW31" s="596">
        <v>1.8</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432038</v>
      </c>
      <c r="S32" s="592"/>
      <c r="T32" s="592"/>
      <c r="U32" s="592"/>
      <c r="V32" s="592"/>
      <c r="W32" s="592"/>
      <c r="X32" s="592"/>
      <c r="Y32" s="593"/>
      <c r="Z32" s="594">
        <v>0.6</v>
      </c>
      <c r="AA32" s="594"/>
      <c r="AB32" s="594"/>
      <c r="AC32" s="594"/>
      <c r="AD32" s="595">
        <v>840</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99.2</v>
      </c>
      <c r="BH32" s="659"/>
      <c r="BI32" s="659"/>
      <c r="BJ32" s="659"/>
      <c r="BK32" s="659"/>
      <c r="BL32" s="659"/>
      <c r="BM32" s="660">
        <v>97.7</v>
      </c>
      <c r="BN32" s="659"/>
      <c r="BO32" s="659"/>
      <c r="BP32" s="659"/>
      <c r="BQ32" s="661"/>
      <c r="BR32" s="658">
        <v>99.1</v>
      </c>
      <c r="BS32" s="659"/>
      <c r="BT32" s="659"/>
      <c r="BU32" s="659"/>
      <c r="BV32" s="659"/>
      <c r="BW32" s="659"/>
      <c r="BX32" s="660">
        <v>97.4</v>
      </c>
      <c r="BY32" s="659"/>
      <c r="BZ32" s="659"/>
      <c r="CA32" s="659"/>
      <c r="CB32" s="661"/>
      <c r="CD32" s="656"/>
      <c r="CE32" s="657"/>
      <c r="CF32" s="605" t="s">
        <v>299</v>
      </c>
      <c r="CG32" s="606"/>
      <c r="CH32" s="606"/>
      <c r="CI32" s="606"/>
      <c r="CJ32" s="606"/>
      <c r="CK32" s="606"/>
      <c r="CL32" s="606"/>
      <c r="CM32" s="606"/>
      <c r="CN32" s="606"/>
      <c r="CO32" s="606"/>
      <c r="CP32" s="606"/>
      <c r="CQ32" s="607"/>
      <c r="CR32" s="591">
        <v>382</v>
      </c>
      <c r="CS32" s="592"/>
      <c r="CT32" s="592"/>
      <c r="CU32" s="592"/>
      <c r="CV32" s="592"/>
      <c r="CW32" s="592"/>
      <c r="CX32" s="592"/>
      <c r="CY32" s="593"/>
      <c r="CZ32" s="625">
        <v>0</v>
      </c>
      <c r="DA32" s="626"/>
      <c r="DB32" s="626"/>
      <c r="DC32" s="627"/>
      <c r="DD32" s="600">
        <v>382</v>
      </c>
      <c r="DE32" s="592"/>
      <c r="DF32" s="592"/>
      <c r="DG32" s="592"/>
      <c r="DH32" s="592"/>
      <c r="DI32" s="592"/>
      <c r="DJ32" s="592"/>
      <c r="DK32" s="593"/>
      <c r="DL32" s="600">
        <v>382</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5070727</v>
      </c>
      <c r="S33" s="592"/>
      <c r="T33" s="592"/>
      <c r="U33" s="592"/>
      <c r="V33" s="592"/>
      <c r="W33" s="592"/>
      <c r="X33" s="592"/>
      <c r="Y33" s="593"/>
      <c r="Z33" s="594">
        <v>7.6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26461799</v>
      </c>
      <c r="CS33" s="623"/>
      <c r="CT33" s="623"/>
      <c r="CU33" s="623"/>
      <c r="CV33" s="623"/>
      <c r="CW33" s="623"/>
      <c r="CX33" s="623"/>
      <c r="CY33" s="624"/>
      <c r="CZ33" s="625">
        <v>40.700000000000003</v>
      </c>
      <c r="DA33" s="626"/>
      <c r="DB33" s="626"/>
      <c r="DC33" s="627"/>
      <c r="DD33" s="600">
        <v>22128709</v>
      </c>
      <c r="DE33" s="623"/>
      <c r="DF33" s="623"/>
      <c r="DG33" s="623"/>
      <c r="DH33" s="623"/>
      <c r="DI33" s="623"/>
      <c r="DJ33" s="623"/>
      <c r="DK33" s="624"/>
      <c r="DL33" s="600">
        <v>15953567</v>
      </c>
      <c r="DM33" s="623"/>
      <c r="DN33" s="623"/>
      <c r="DO33" s="623"/>
      <c r="DP33" s="623"/>
      <c r="DQ33" s="623"/>
      <c r="DR33" s="623"/>
      <c r="DS33" s="623"/>
      <c r="DT33" s="623"/>
      <c r="DU33" s="623"/>
      <c r="DV33" s="624"/>
      <c r="DW33" s="596">
        <v>40.9</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10404595</v>
      </c>
      <c r="CS34" s="592"/>
      <c r="CT34" s="592"/>
      <c r="CU34" s="592"/>
      <c r="CV34" s="592"/>
      <c r="CW34" s="592"/>
      <c r="CX34" s="592"/>
      <c r="CY34" s="593"/>
      <c r="CZ34" s="625">
        <v>16</v>
      </c>
      <c r="DA34" s="626"/>
      <c r="DB34" s="626"/>
      <c r="DC34" s="627"/>
      <c r="DD34" s="600">
        <v>8476637</v>
      </c>
      <c r="DE34" s="592"/>
      <c r="DF34" s="592"/>
      <c r="DG34" s="592"/>
      <c r="DH34" s="592"/>
      <c r="DI34" s="592"/>
      <c r="DJ34" s="592"/>
      <c r="DK34" s="593"/>
      <c r="DL34" s="600">
        <v>7608203</v>
      </c>
      <c r="DM34" s="592"/>
      <c r="DN34" s="592"/>
      <c r="DO34" s="592"/>
      <c r="DP34" s="592"/>
      <c r="DQ34" s="592"/>
      <c r="DR34" s="592"/>
      <c r="DS34" s="592"/>
      <c r="DT34" s="592"/>
      <c r="DU34" s="592"/>
      <c r="DV34" s="593"/>
      <c r="DW34" s="596">
        <v>19.5</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3687827</v>
      </c>
      <c r="S35" s="592"/>
      <c r="T35" s="592"/>
      <c r="U35" s="592"/>
      <c r="V35" s="592"/>
      <c r="W35" s="592"/>
      <c r="X35" s="592"/>
      <c r="Y35" s="593"/>
      <c r="Z35" s="594">
        <v>5.5</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7906977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498689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227150</v>
      </c>
      <c r="CS35" s="623"/>
      <c r="CT35" s="623"/>
      <c r="CU35" s="623"/>
      <c r="CV35" s="623"/>
      <c r="CW35" s="623"/>
      <c r="CX35" s="623"/>
      <c r="CY35" s="624"/>
      <c r="CZ35" s="625">
        <v>0.3</v>
      </c>
      <c r="DA35" s="626"/>
      <c r="DB35" s="626"/>
      <c r="DC35" s="627"/>
      <c r="DD35" s="600">
        <v>222659</v>
      </c>
      <c r="DE35" s="623"/>
      <c r="DF35" s="623"/>
      <c r="DG35" s="623"/>
      <c r="DH35" s="623"/>
      <c r="DI35" s="623"/>
      <c r="DJ35" s="623"/>
      <c r="DK35" s="624"/>
      <c r="DL35" s="600">
        <v>222611</v>
      </c>
      <c r="DM35" s="623"/>
      <c r="DN35" s="623"/>
      <c r="DO35" s="623"/>
      <c r="DP35" s="623"/>
      <c r="DQ35" s="623"/>
      <c r="DR35" s="623"/>
      <c r="DS35" s="623"/>
      <c r="DT35" s="623"/>
      <c r="DU35" s="623"/>
      <c r="DV35" s="624"/>
      <c r="DW35" s="596">
        <v>0.6</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66776016</v>
      </c>
      <c r="S36" s="664"/>
      <c r="T36" s="664"/>
      <c r="U36" s="664"/>
      <c r="V36" s="664"/>
      <c r="W36" s="664"/>
      <c r="X36" s="664"/>
      <c r="Y36" s="665"/>
      <c r="Z36" s="666">
        <v>100</v>
      </c>
      <c r="AA36" s="666"/>
      <c r="AB36" s="666"/>
      <c r="AC36" s="666"/>
      <c r="AD36" s="667">
        <v>35312699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1152000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-1539760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6719478</v>
      </c>
      <c r="CS36" s="592"/>
      <c r="CT36" s="592"/>
      <c r="CU36" s="592"/>
      <c r="CV36" s="592"/>
      <c r="CW36" s="592"/>
      <c r="CX36" s="592"/>
      <c r="CY36" s="593"/>
      <c r="CZ36" s="625">
        <v>10.3</v>
      </c>
      <c r="DA36" s="626"/>
      <c r="DB36" s="626"/>
      <c r="DC36" s="627"/>
      <c r="DD36" s="600">
        <v>4845000</v>
      </c>
      <c r="DE36" s="592"/>
      <c r="DF36" s="592"/>
      <c r="DG36" s="592"/>
      <c r="DH36" s="592"/>
      <c r="DI36" s="592"/>
      <c r="DJ36" s="592"/>
      <c r="DK36" s="593"/>
      <c r="DL36" s="600">
        <v>4207903</v>
      </c>
      <c r="DM36" s="592"/>
      <c r="DN36" s="592"/>
      <c r="DO36" s="592"/>
      <c r="DP36" s="592"/>
      <c r="DQ36" s="592"/>
      <c r="DR36" s="592"/>
      <c r="DS36" s="592"/>
      <c r="DT36" s="592"/>
      <c r="DU36" s="592"/>
      <c r="DV36" s="593"/>
      <c r="DW36" s="596">
        <v>10.8</v>
      </c>
      <c r="DX36" s="617"/>
      <c r="DY36" s="617"/>
      <c r="DZ36" s="617"/>
      <c r="EA36" s="617"/>
      <c r="EB36" s="617"/>
      <c r="EC36" s="618"/>
    </row>
    <row r="37" spans="2:133" ht="11.25" customHeight="1">
      <c r="AQ37" s="670" t="s">
        <v>314</v>
      </c>
      <c r="AR37" s="671"/>
      <c r="AS37" s="671"/>
      <c r="AT37" s="671"/>
      <c r="AU37" s="671"/>
      <c r="AV37" s="671"/>
      <c r="AW37" s="671"/>
      <c r="AX37" s="671"/>
      <c r="AY37" s="672"/>
      <c r="AZ37" s="591">
        <v>211559</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32458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1584734</v>
      </c>
      <c r="CS37" s="623"/>
      <c r="CT37" s="623"/>
      <c r="CU37" s="623"/>
      <c r="CV37" s="623"/>
      <c r="CW37" s="623"/>
      <c r="CX37" s="623"/>
      <c r="CY37" s="624"/>
      <c r="CZ37" s="625">
        <v>2.4</v>
      </c>
      <c r="DA37" s="626"/>
      <c r="DB37" s="626"/>
      <c r="DC37" s="627"/>
      <c r="DD37" s="600">
        <v>1233080</v>
      </c>
      <c r="DE37" s="623"/>
      <c r="DF37" s="623"/>
      <c r="DG37" s="623"/>
      <c r="DH37" s="623"/>
      <c r="DI37" s="623"/>
      <c r="DJ37" s="623"/>
      <c r="DK37" s="624"/>
      <c r="DL37" s="600">
        <v>1169614</v>
      </c>
      <c r="DM37" s="623"/>
      <c r="DN37" s="623"/>
      <c r="DO37" s="623"/>
      <c r="DP37" s="623"/>
      <c r="DQ37" s="623"/>
      <c r="DR37" s="623"/>
      <c r="DS37" s="623"/>
      <c r="DT37" s="623"/>
      <c r="DU37" s="623"/>
      <c r="DV37" s="624"/>
      <c r="DW37" s="596">
        <v>3</v>
      </c>
      <c r="DX37" s="617"/>
      <c r="DY37" s="617"/>
      <c r="DZ37" s="617"/>
      <c r="EA37" s="617"/>
      <c r="EB37" s="617"/>
      <c r="EC37" s="618"/>
    </row>
    <row r="38" spans="2:133" ht="11.25" customHeight="1">
      <c r="AQ38" s="670" t="s">
        <v>317</v>
      </c>
      <c r="AR38" s="671"/>
      <c r="AS38" s="671"/>
      <c r="AT38" s="671"/>
      <c r="AU38" s="671"/>
      <c r="AV38" s="671"/>
      <c r="AW38" s="671"/>
      <c r="AX38" s="671"/>
      <c r="AY38" s="672"/>
      <c r="AZ38" s="591">
        <v>110207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51771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7672225</v>
      </c>
      <c r="CS38" s="592"/>
      <c r="CT38" s="592"/>
      <c r="CU38" s="592"/>
      <c r="CV38" s="592"/>
      <c r="CW38" s="592"/>
      <c r="CX38" s="592"/>
      <c r="CY38" s="593"/>
      <c r="CZ38" s="625">
        <v>11.8</v>
      </c>
      <c r="DA38" s="626"/>
      <c r="DB38" s="626"/>
      <c r="DC38" s="627"/>
      <c r="DD38" s="600">
        <v>7153116</v>
      </c>
      <c r="DE38" s="592"/>
      <c r="DF38" s="592"/>
      <c r="DG38" s="592"/>
      <c r="DH38" s="592"/>
      <c r="DI38" s="592"/>
      <c r="DJ38" s="592"/>
      <c r="DK38" s="593"/>
      <c r="DL38" s="600">
        <v>3913884</v>
      </c>
      <c r="DM38" s="592"/>
      <c r="DN38" s="592"/>
      <c r="DO38" s="592"/>
      <c r="DP38" s="592"/>
      <c r="DQ38" s="592"/>
      <c r="DR38" s="592"/>
      <c r="DS38" s="592"/>
      <c r="DT38" s="592"/>
      <c r="DU38" s="592"/>
      <c r="DV38" s="593"/>
      <c r="DW38" s="596">
        <v>10</v>
      </c>
      <c r="DX38" s="617"/>
      <c r="DY38" s="617"/>
      <c r="DZ38" s="617"/>
      <c r="EA38" s="617"/>
      <c r="EB38" s="617"/>
      <c r="EC38" s="618"/>
    </row>
    <row r="39" spans="2:133" ht="11.25" customHeight="1">
      <c r="AQ39" s="670" t="s">
        <v>320</v>
      </c>
      <c r="AR39" s="671"/>
      <c r="AS39" s="671"/>
      <c r="AT39" s="671"/>
      <c r="AU39" s="671"/>
      <c r="AV39" s="671"/>
      <c r="AW39" s="671"/>
      <c r="AX39" s="671"/>
      <c r="AY39" s="672"/>
      <c r="AZ39" s="591">
        <v>23193</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1432355</v>
      </c>
      <c r="CS39" s="623"/>
      <c r="CT39" s="623"/>
      <c r="CU39" s="623"/>
      <c r="CV39" s="623"/>
      <c r="CW39" s="623"/>
      <c r="CX39" s="623"/>
      <c r="CY39" s="624"/>
      <c r="CZ39" s="625">
        <v>2.2000000000000002</v>
      </c>
      <c r="DA39" s="626"/>
      <c r="DB39" s="626"/>
      <c r="DC39" s="627"/>
      <c r="DD39" s="600">
        <v>1430331</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2651445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5996</v>
      </c>
      <c r="CS40" s="592"/>
      <c r="CT40" s="592"/>
      <c r="CU40" s="592"/>
      <c r="CV40" s="592"/>
      <c r="CW40" s="592"/>
      <c r="CX40" s="592"/>
      <c r="CY40" s="593"/>
      <c r="CZ40" s="625">
        <v>0</v>
      </c>
      <c r="DA40" s="626"/>
      <c r="DB40" s="626"/>
      <c r="DC40" s="627"/>
      <c r="DD40" s="600">
        <v>966</v>
      </c>
      <c r="DE40" s="592"/>
      <c r="DF40" s="592"/>
      <c r="DG40" s="592"/>
      <c r="DH40" s="592"/>
      <c r="DI40" s="592"/>
      <c r="DJ40" s="592"/>
      <c r="DK40" s="593"/>
      <c r="DL40" s="600">
        <v>966</v>
      </c>
      <c r="DM40" s="592"/>
      <c r="DN40" s="592"/>
      <c r="DO40" s="592"/>
      <c r="DP40" s="592"/>
      <c r="DQ40" s="592"/>
      <c r="DR40" s="592"/>
      <c r="DS40" s="592"/>
      <c r="DT40" s="592"/>
      <c r="DU40" s="592"/>
      <c r="DV40" s="593"/>
      <c r="DW40" s="596">
        <v>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3758573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246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4354451</v>
      </c>
      <c r="CS42" s="592"/>
      <c r="CT42" s="592"/>
      <c r="CU42" s="592"/>
      <c r="CV42" s="592"/>
      <c r="CW42" s="592"/>
      <c r="CX42" s="592"/>
      <c r="CY42" s="593"/>
      <c r="CZ42" s="625">
        <v>6.7</v>
      </c>
      <c r="DA42" s="674"/>
      <c r="DB42" s="674"/>
      <c r="DC42" s="675"/>
      <c r="DD42" s="600">
        <v>622802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44547</v>
      </c>
      <c r="CS43" s="623"/>
      <c r="CT43" s="623"/>
      <c r="CU43" s="623"/>
      <c r="CV43" s="623"/>
      <c r="CW43" s="623"/>
      <c r="CX43" s="623"/>
      <c r="CY43" s="624"/>
      <c r="CZ43" s="625">
        <v>0.1</v>
      </c>
      <c r="DA43" s="626"/>
      <c r="DB43" s="626"/>
      <c r="DC43" s="627"/>
      <c r="DD43" s="600">
        <v>44238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4354451</v>
      </c>
      <c r="CS44" s="592"/>
      <c r="CT44" s="592"/>
      <c r="CU44" s="592"/>
      <c r="CV44" s="592"/>
      <c r="CW44" s="592"/>
      <c r="CX44" s="592"/>
      <c r="CY44" s="593"/>
      <c r="CZ44" s="625">
        <v>6.7</v>
      </c>
      <c r="DA44" s="674"/>
      <c r="DB44" s="674"/>
      <c r="DC44" s="675"/>
      <c r="DD44" s="600">
        <v>622802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1360378</v>
      </c>
      <c r="CS45" s="623"/>
      <c r="CT45" s="623"/>
      <c r="CU45" s="623"/>
      <c r="CV45" s="623"/>
      <c r="CW45" s="623"/>
      <c r="CX45" s="623"/>
      <c r="CY45" s="624"/>
      <c r="CZ45" s="625">
        <v>2.1</v>
      </c>
      <c r="DA45" s="626"/>
      <c r="DB45" s="626"/>
      <c r="DC45" s="627"/>
      <c r="DD45" s="600">
        <v>16412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2994073</v>
      </c>
      <c r="CS46" s="592"/>
      <c r="CT46" s="592"/>
      <c r="CU46" s="592"/>
      <c r="CV46" s="592"/>
      <c r="CW46" s="592"/>
      <c r="CX46" s="592"/>
      <c r="CY46" s="593"/>
      <c r="CZ46" s="625">
        <v>4.5999999999999996</v>
      </c>
      <c r="DA46" s="674"/>
      <c r="DB46" s="674"/>
      <c r="DC46" s="675"/>
      <c r="DD46" s="600">
        <v>606390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324</v>
      </c>
      <c r="CS47" s="623"/>
      <c r="CT47" s="623"/>
      <c r="CU47" s="623"/>
      <c r="CV47" s="623"/>
      <c r="CW47" s="623"/>
      <c r="CX47" s="623"/>
      <c r="CY47" s="624"/>
      <c r="CZ47" s="625" t="s">
        <v>324</v>
      </c>
      <c r="DA47" s="626"/>
      <c r="DB47" s="626"/>
      <c r="DC47" s="627"/>
      <c r="DD47" s="600" t="s">
        <v>324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65084216</v>
      </c>
      <c r="CS49" s="659"/>
      <c r="CT49" s="659"/>
      <c r="CU49" s="659"/>
      <c r="CV49" s="659"/>
      <c r="CW49" s="659"/>
      <c r="CX49" s="659"/>
      <c r="CY49" s="686"/>
      <c r="CZ49" s="687">
        <v>100</v>
      </c>
      <c r="DA49" s="688"/>
      <c r="DB49" s="688"/>
      <c r="DC49" s="689"/>
      <c r="DD49" s="690">
        <v>43801199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DQ106" sqref="DQ10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66857</v>
      </c>
      <c r="R7" s="721"/>
      <c r="S7" s="721"/>
      <c r="T7" s="721"/>
      <c r="U7" s="721"/>
      <c r="V7" s="721">
        <v>65294</v>
      </c>
      <c r="W7" s="721"/>
      <c r="X7" s="721"/>
      <c r="Y7" s="721"/>
      <c r="Z7" s="721"/>
      <c r="AA7" s="721">
        <v>1563</v>
      </c>
      <c r="AB7" s="721"/>
      <c r="AC7" s="721"/>
      <c r="AD7" s="721"/>
      <c r="AE7" s="722"/>
      <c r="AF7" s="723">
        <v>1507</v>
      </c>
      <c r="AG7" s="724"/>
      <c r="AH7" s="724"/>
      <c r="AI7" s="724"/>
      <c r="AJ7" s="725"/>
      <c r="AK7" s="760">
        <v>1844</v>
      </c>
      <c r="AL7" s="761"/>
      <c r="AM7" s="761"/>
      <c r="AN7" s="761"/>
      <c r="AO7" s="761"/>
      <c r="AP7" s="761">
        <v>56005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544</v>
      </c>
      <c r="BS7" s="764" t="s">
        <v>543</v>
      </c>
      <c r="BT7" s="765"/>
      <c r="BU7" s="765"/>
      <c r="BV7" s="765"/>
      <c r="BW7" s="765"/>
      <c r="BX7" s="765"/>
      <c r="BY7" s="765"/>
      <c r="BZ7" s="765"/>
      <c r="CA7" s="765"/>
      <c r="CB7" s="765"/>
      <c r="CC7" s="765"/>
      <c r="CD7" s="765"/>
      <c r="CE7" s="765"/>
      <c r="CF7" s="765"/>
      <c r="CG7" s="766"/>
      <c r="CH7" s="757">
        <v>0</v>
      </c>
      <c r="CI7" s="758"/>
      <c r="CJ7" s="758"/>
      <c r="CK7" s="758"/>
      <c r="CL7" s="759"/>
      <c r="CM7" s="757">
        <v>15</v>
      </c>
      <c r="CN7" s="758"/>
      <c r="CO7" s="758"/>
      <c r="CP7" s="758"/>
      <c r="CQ7" s="759"/>
      <c r="CR7" s="757">
        <v>5</v>
      </c>
      <c r="CS7" s="758"/>
      <c r="CT7" s="758"/>
      <c r="CU7" s="758"/>
      <c r="CV7" s="759"/>
      <c r="CW7" s="757" t="s">
        <v>540</v>
      </c>
      <c r="CX7" s="758"/>
      <c r="CY7" s="758"/>
      <c r="CZ7" s="758"/>
      <c r="DA7" s="759"/>
      <c r="DB7" s="757" t="s">
        <v>540</v>
      </c>
      <c r="DC7" s="758"/>
      <c r="DD7" s="758"/>
      <c r="DE7" s="758"/>
      <c r="DF7" s="759"/>
      <c r="DG7" s="757" t="s">
        <v>540</v>
      </c>
      <c r="DH7" s="758"/>
      <c r="DI7" s="758"/>
      <c r="DJ7" s="758"/>
      <c r="DK7" s="759"/>
      <c r="DL7" s="757">
        <v>2457</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275</v>
      </c>
      <c r="R8" s="745"/>
      <c r="S8" s="745"/>
      <c r="T8" s="745"/>
      <c r="U8" s="745"/>
      <c r="V8" s="745">
        <v>146</v>
      </c>
      <c r="W8" s="745"/>
      <c r="X8" s="745"/>
      <c r="Y8" s="745"/>
      <c r="Z8" s="745"/>
      <c r="AA8" s="745">
        <v>129</v>
      </c>
      <c r="AB8" s="745"/>
      <c r="AC8" s="745"/>
      <c r="AD8" s="745"/>
      <c r="AE8" s="746"/>
      <c r="AF8" s="747">
        <v>1</v>
      </c>
      <c r="AG8" s="748"/>
      <c r="AH8" s="748"/>
      <c r="AI8" s="748"/>
      <c r="AJ8" s="749"/>
      <c r="AK8" s="750">
        <v>237</v>
      </c>
      <c r="AL8" s="751"/>
      <c r="AM8" s="751"/>
      <c r="AN8" s="751"/>
      <c r="AO8" s="751"/>
      <c r="AP8" s="751" t="s">
        <v>530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67131</v>
      </c>
      <c r="R23" s="780"/>
      <c r="S23" s="780"/>
      <c r="T23" s="780"/>
      <c r="U23" s="780"/>
      <c r="V23" s="780">
        <v>65439</v>
      </c>
      <c r="W23" s="780"/>
      <c r="X23" s="780"/>
      <c r="Y23" s="780"/>
      <c r="Z23" s="780"/>
      <c r="AA23" s="780">
        <v>1692</v>
      </c>
      <c r="AB23" s="780"/>
      <c r="AC23" s="780"/>
      <c r="AD23" s="780"/>
      <c r="AE23" s="781"/>
      <c r="AF23" s="782">
        <v>1508</v>
      </c>
      <c r="AG23" s="780"/>
      <c r="AH23" s="780"/>
      <c r="AI23" s="780"/>
      <c r="AJ23" s="783"/>
      <c r="AK23" s="784"/>
      <c r="AL23" s="785"/>
      <c r="AM23" s="785"/>
      <c r="AN23" s="785"/>
      <c r="AO23" s="785"/>
      <c r="AP23" s="780">
        <v>56005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19930</v>
      </c>
      <c r="R28" s="809"/>
      <c r="S28" s="809"/>
      <c r="T28" s="809"/>
      <c r="U28" s="809"/>
      <c r="V28" s="809">
        <v>19432</v>
      </c>
      <c r="W28" s="809"/>
      <c r="X28" s="809"/>
      <c r="Y28" s="809"/>
      <c r="Z28" s="809"/>
      <c r="AA28" s="809">
        <v>499</v>
      </c>
      <c r="AB28" s="809"/>
      <c r="AC28" s="809"/>
      <c r="AD28" s="809"/>
      <c r="AE28" s="810"/>
      <c r="AF28" s="811">
        <v>499</v>
      </c>
      <c r="AG28" s="809"/>
      <c r="AH28" s="809"/>
      <c r="AI28" s="809"/>
      <c r="AJ28" s="812"/>
      <c r="AK28" s="813">
        <v>2650</v>
      </c>
      <c r="AL28" s="804"/>
      <c r="AM28" s="804"/>
      <c r="AN28" s="804"/>
      <c r="AO28" s="804"/>
      <c r="AP28" s="804" t="s">
        <v>530</v>
      </c>
      <c r="AQ28" s="804"/>
      <c r="AR28" s="804"/>
      <c r="AS28" s="804"/>
      <c r="AT28" s="804"/>
      <c r="AU28" s="804" t="s">
        <v>530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151</v>
      </c>
      <c r="R29" s="745"/>
      <c r="S29" s="745"/>
      <c r="T29" s="745"/>
      <c r="U29" s="745"/>
      <c r="V29" s="745">
        <v>145</v>
      </c>
      <c r="W29" s="745"/>
      <c r="X29" s="745"/>
      <c r="Y29" s="745"/>
      <c r="Z29" s="745"/>
      <c r="AA29" s="745">
        <v>6</v>
      </c>
      <c r="AB29" s="745"/>
      <c r="AC29" s="745"/>
      <c r="AD29" s="745"/>
      <c r="AE29" s="746"/>
      <c r="AF29" s="747">
        <v>6</v>
      </c>
      <c r="AG29" s="748"/>
      <c r="AH29" s="748"/>
      <c r="AI29" s="748"/>
      <c r="AJ29" s="749"/>
      <c r="AK29" s="816">
        <v>13</v>
      </c>
      <c r="AL29" s="817"/>
      <c r="AM29" s="817"/>
      <c r="AN29" s="817"/>
      <c r="AO29" s="817"/>
      <c r="AP29" s="817">
        <v>85</v>
      </c>
      <c r="AQ29" s="817"/>
      <c r="AR29" s="817"/>
      <c r="AS29" s="817"/>
      <c r="AT29" s="817"/>
      <c r="AU29" s="817" t="s">
        <v>530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13014</v>
      </c>
      <c r="R30" s="745"/>
      <c r="S30" s="745"/>
      <c r="T30" s="745"/>
      <c r="U30" s="745"/>
      <c r="V30" s="745">
        <v>12858</v>
      </c>
      <c r="W30" s="745"/>
      <c r="X30" s="745"/>
      <c r="Y30" s="745"/>
      <c r="Z30" s="745"/>
      <c r="AA30" s="745">
        <v>157</v>
      </c>
      <c r="AB30" s="745"/>
      <c r="AC30" s="745"/>
      <c r="AD30" s="745"/>
      <c r="AE30" s="746"/>
      <c r="AF30" s="747">
        <v>157</v>
      </c>
      <c r="AG30" s="748"/>
      <c r="AH30" s="748"/>
      <c r="AI30" s="748"/>
      <c r="AJ30" s="749"/>
      <c r="AK30" s="816">
        <v>1997</v>
      </c>
      <c r="AL30" s="817"/>
      <c r="AM30" s="817"/>
      <c r="AN30" s="817"/>
      <c r="AO30" s="817"/>
      <c r="AP30" s="817" t="s">
        <v>530</v>
      </c>
      <c r="AQ30" s="817"/>
      <c r="AR30" s="817"/>
      <c r="AS30" s="817"/>
      <c r="AT30" s="817"/>
      <c r="AU30" s="817" t="s">
        <v>531</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3832</v>
      </c>
      <c r="R31" s="745"/>
      <c r="S31" s="745"/>
      <c r="T31" s="745"/>
      <c r="U31" s="745"/>
      <c r="V31" s="745">
        <v>3782</v>
      </c>
      <c r="W31" s="745"/>
      <c r="X31" s="745"/>
      <c r="Y31" s="745"/>
      <c r="Z31" s="745"/>
      <c r="AA31" s="745">
        <v>50</v>
      </c>
      <c r="AB31" s="745"/>
      <c r="AC31" s="745"/>
      <c r="AD31" s="745"/>
      <c r="AE31" s="746"/>
      <c r="AF31" s="747">
        <v>50</v>
      </c>
      <c r="AG31" s="748"/>
      <c r="AH31" s="748"/>
      <c r="AI31" s="748"/>
      <c r="AJ31" s="749"/>
      <c r="AK31" s="816">
        <v>1755</v>
      </c>
      <c r="AL31" s="817"/>
      <c r="AM31" s="817"/>
      <c r="AN31" s="817"/>
      <c r="AO31" s="817"/>
      <c r="AP31" s="817" t="s">
        <v>530</v>
      </c>
      <c r="AQ31" s="817"/>
      <c r="AR31" s="817"/>
      <c r="AS31" s="817"/>
      <c r="AT31" s="817"/>
      <c r="AU31" s="817" t="s">
        <v>530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4317</v>
      </c>
      <c r="R32" s="745"/>
      <c r="S32" s="745"/>
      <c r="T32" s="745"/>
      <c r="U32" s="745"/>
      <c r="V32" s="745">
        <v>4273</v>
      </c>
      <c r="W32" s="745"/>
      <c r="X32" s="745"/>
      <c r="Y32" s="745"/>
      <c r="Z32" s="745"/>
      <c r="AA32" s="745">
        <v>45</v>
      </c>
      <c r="AB32" s="745"/>
      <c r="AC32" s="745"/>
      <c r="AD32" s="745"/>
      <c r="AE32" s="746"/>
      <c r="AF32" s="747">
        <v>45</v>
      </c>
      <c r="AG32" s="748"/>
      <c r="AH32" s="748"/>
      <c r="AI32" s="748"/>
      <c r="AJ32" s="749"/>
      <c r="AK32" s="816">
        <v>1152</v>
      </c>
      <c r="AL32" s="817"/>
      <c r="AM32" s="817"/>
      <c r="AN32" s="817"/>
      <c r="AO32" s="817"/>
      <c r="AP32" s="817">
        <v>10288</v>
      </c>
      <c r="AQ32" s="817"/>
      <c r="AR32" s="817"/>
      <c r="AS32" s="817"/>
      <c r="AT32" s="817"/>
      <c r="AU32" s="817">
        <v>4228</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756</v>
      </c>
      <c r="AG63" s="828"/>
      <c r="AH63" s="828"/>
      <c r="AI63" s="828"/>
      <c r="AJ63" s="829"/>
      <c r="AK63" s="830"/>
      <c r="AL63" s="825"/>
      <c r="AM63" s="825"/>
      <c r="AN63" s="825"/>
      <c r="AO63" s="825"/>
      <c r="AP63" s="828">
        <v>10373</v>
      </c>
      <c r="AQ63" s="828"/>
      <c r="AR63" s="828"/>
      <c r="AS63" s="828"/>
      <c r="AT63" s="828"/>
      <c r="AU63" s="828">
        <v>4228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3387</v>
      </c>
      <c r="R68" s="852"/>
      <c r="S68" s="852"/>
      <c r="T68" s="852"/>
      <c r="U68" s="852"/>
      <c r="V68" s="852">
        <v>2891</v>
      </c>
      <c r="W68" s="852"/>
      <c r="X68" s="852"/>
      <c r="Y68" s="852"/>
      <c r="Z68" s="852"/>
      <c r="AA68" s="852">
        <v>495</v>
      </c>
      <c r="AB68" s="852"/>
      <c r="AC68" s="852"/>
      <c r="AD68" s="852"/>
      <c r="AE68" s="852"/>
      <c r="AF68" s="852">
        <v>495</v>
      </c>
      <c r="AG68" s="852"/>
      <c r="AH68" s="852"/>
      <c r="AI68" s="852"/>
      <c r="AJ68" s="852"/>
      <c r="AK68" s="852">
        <v>124</v>
      </c>
      <c r="AL68" s="852"/>
      <c r="AM68" s="852"/>
      <c r="AN68" s="852"/>
      <c r="AO68" s="852"/>
      <c r="AP68" s="852">
        <v>1391</v>
      </c>
      <c r="AQ68" s="852"/>
      <c r="AR68" s="852"/>
      <c r="AS68" s="852"/>
      <c r="AT68" s="852"/>
      <c r="AU68" s="852">
        <v>695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10907</v>
      </c>
      <c r="R69" s="817"/>
      <c r="S69" s="817"/>
      <c r="T69" s="817"/>
      <c r="U69" s="817"/>
      <c r="V69" s="817">
        <v>10443</v>
      </c>
      <c r="W69" s="817"/>
      <c r="X69" s="817"/>
      <c r="Y69" s="817"/>
      <c r="Z69" s="817"/>
      <c r="AA69" s="817">
        <v>464</v>
      </c>
      <c r="AB69" s="817"/>
      <c r="AC69" s="817"/>
      <c r="AD69" s="817"/>
      <c r="AE69" s="817"/>
      <c r="AF69" s="817">
        <v>464</v>
      </c>
      <c r="AG69" s="817"/>
      <c r="AH69" s="817"/>
      <c r="AI69" s="817"/>
      <c r="AJ69" s="817"/>
      <c r="AK69" s="817">
        <v>266</v>
      </c>
      <c r="AL69" s="817"/>
      <c r="AM69" s="817"/>
      <c r="AN69" s="817"/>
      <c r="AO69" s="817"/>
      <c r="AP69" s="817">
        <v>10230</v>
      </c>
      <c r="AQ69" s="817"/>
      <c r="AR69" s="817"/>
      <c r="AS69" s="817"/>
      <c r="AT69" s="817"/>
      <c r="AU69" s="817">
        <v>675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932</v>
      </c>
      <c r="R70" s="817"/>
      <c r="S70" s="817"/>
      <c r="T70" s="817"/>
      <c r="U70" s="817"/>
      <c r="V70" s="817">
        <v>910</v>
      </c>
      <c r="W70" s="817"/>
      <c r="X70" s="817"/>
      <c r="Y70" s="817"/>
      <c r="Z70" s="817"/>
      <c r="AA70" s="817">
        <v>21</v>
      </c>
      <c r="AB70" s="817"/>
      <c r="AC70" s="817"/>
      <c r="AD70" s="817"/>
      <c r="AE70" s="817"/>
      <c r="AF70" s="817">
        <v>21</v>
      </c>
      <c r="AG70" s="817"/>
      <c r="AH70" s="817"/>
      <c r="AI70" s="817"/>
      <c r="AJ70" s="817"/>
      <c r="AK70" s="817">
        <v>23</v>
      </c>
      <c r="AL70" s="817"/>
      <c r="AM70" s="817"/>
      <c r="AN70" s="817"/>
      <c r="AO70" s="817"/>
      <c r="AP70" s="817" t="s">
        <v>540</v>
      </c>
      <c r="AQ70" s="817"/>
      <c r="AR70" s="817"/>
      <c r="AS70" s="817"/>
      <c r="AT70" s="817"/>
      <c r="AU70" s="817" t="s">
        <v>540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515</v>
      </c>
      <c r="R71" s="817"/>
      <c r="S71" s="817"/>
      <c r="T71" s="817"/>
      <c r="U71" s="817"/>
      <c r="V71" s="817">
        <v>399</v>
      </c>
      <c r="W71" s="817"/>
      <c r="X71" s="817"/>
      <c r="Y71" s="817"/>
      <c r="Z71" s="817"/>
      <c r="AA71" s="817">
        <v>117</v>
      </c>
      <c r="AB71" s="817"/>
      <c r="AC71" s="817"/>
      <c r="AD71" s="817"/>
      <c r="AE71" s="817"/>
      <c r="AF71" s="817">
        <v>117</v>
      </c>
      <c r="AG71" s="817"/>
      <c r="AH71" s="817"/>
      <c r="AI71" s="817"/>
      <c r="AJ71" s="817"/>
      <c r="AK71" s="817">
        <v>85</v>
      </c>
      <c r="AL71" s="817"/>
      <c r="AM71" s="817"/>
      <c r="AN71" s="817"/>
      <c r="AO71" s="817"/>
      <c r="AP71" s="817" t="s">
        <v>540</v>
      </c>
      <c r="AQ71" s="817"/>
      <c r="AR71" s="817"/>
      <c r="AS71" s="817"/>
      <c r="AT71" s="817"/>
      <c r="AU71" s="817" t="s">
        <v>540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991</v>
      </c>
      <c r="R72" s="817"/>
      <c r="S72" s="817"/>
      <c r="T72" s="817"/>
      <c r="U72" s="817"/>
      <c r="V72" s="817">
        <v>978</v>
      </c>
      <c r="W72" s="817"/>
      <c r="X72" s="817"/>
      <c r="Y72" s="817"/>
      <c r="Z72" s="817"/>
      <c r="AA72" s="817">
        <v>13</v>
      </c>
      <c r="AB72" s="817"/>
      <c r="AC72" s="817"/>
      <c r="AD72" s="817"/>
      <c r="AE72" s="817"/>
      <c r="AF72" s="817">
        <v>13</v>
      </c>
      <c r="AG72" s="817"/>
      <c r="AH72" s="817"/>
      <c r="AI72" s="817"/>
      <c r="AJ72" s="817"/>
      <c r="AK72" s="817">
        <v>87</v>
      </c>
      <c r="AL72" s="817"/>
      <c r="AM72" s="817"/>
      <c r="AN72" s="817"/>
      <c r="AO72" s="817"/>
      <c r="AP72" s="817">
        <v>512</v>
      </c>
      <c r="AQ72" s="817"/>
      <c r="AR72" s="817"/>
      <c r="AS72" s="817"/>
      <c r="AT72" s="817"/>
      <c r="AU72" s="817">
        <v>177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17386</v>
      </c>
      <c r="R73" s="817"/>
      <c r="S73" s="817"/>
      <c r="T73" s="817"/>
      <c r="U73" s="817"/>
      <c r="V73" s="817">
        <v>17211</v>
      </c>
      <c r="W73" s="817"/>
      <c r="X73" s="817"/>
      <c r="Y73" s="817"/>
      <c r="Z73" s="817"/>
      <c r="AA73" s="817">
        <v>175</v>
      </c>
      <c r="AB73" s="817"/>
      <c r="AC73" s="817"/>
      <c r="AD73" s="817"/>
      <c r="AE73" s="817"/>
      <c r="AF73" s="817">
        <v>6109</v>
      </c>
      <c r="AG73" s="817"/>
      <c r="AH73" s="817"/>
      <c r="AI73" s="817"/>
      <c r="AJ73" s="817"/>
      <c r="AK73" s="817" t="s">
        <v>540</v>
      </c>
      <c r="AL73" s="817"/>
      <c r="AM73" s="817"/>
      <c r="AN73" s="817"/>
      <c r="AO73" s="817"/>
      <c r="AP73" s="817">
        <v>10701</v>
      </c>
      <c r="AQ73" s="817"/>
      <c r="AR73" s="817"/>
      <c r="AS73" s="817"/>
      <c r="AT73" s="817"/>
      <c r="AU73" s="817">
        <v>235</v>
      </c>
      <c r="AV73" s="817"/>
      <c r="AW73" s="817"/>
      <c r="AX73" s="817"/>
      <c r="AY73" s="817"/>
      <c r="AZ73" s="863" t="s">
        <v>542</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5719</v>
      </c>
      <c r="R74" s="817"/>
      <c r="S74" s="817"/>
      <c r="T74" s="817"/>
      <c r="U74" s="817"/>
      <c r="V74" s="817">
        <v>5659</v>
      </c>
      <c r="W74" s="817"/>
      <c r="X74" s="817"/>
      <c r="Y74" s="817"/>
      <c r="Z74" s="817"/>
      <c r="AA74" s="817">
        <v>59</v>
      </c>
      <c r="AB74" s="817"/>
      <c r="AC74" s="817"/>
      <c r="AD74" s="817"/>
      <c r="AE74" s="817"/>
      <c r="AF74" s="817">
        <v>59</v>
      </c>
      <c r="AG74" s="817"/>
      <c r="AH74" s="817"/>
      <c r="AI74" s="817"/>
      <c r="AJ74" s="817"/>
      <c r="AK74" s="817">
        <v>1598</v>
      </c>
      <c r="AL74" s="817"/>
      <c r="AM74" s="817"/>
      <c r="AN74" s="817"/>
      <c r="AO74" s="817"/>
      <c r="AP74" s="817" t="s">
        <v>540</v>
      </c>
      <c r="AQ74" s="817"/>
      <c r="AR74" s="817"/>
      <c r="AS74" s="817"/>
      <c r="AT74" s="817"/>
      <c r="AU74" s="817" t="s">
        <v>540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1161940</v>
      </c>
      <c r="R75" s="866"/>
      <c r="S75" s="866"/>
      <c r="T75" s="866"/>
      <c r="U75" s="816"/>
      <c r="V75" s="867">
        <v>1129127</v>
      </c>
      <c r="W75" s="866"/>
      <c r="X75" s="866"/>
      <c r="Y75" s="866"/>
      <c r="Z75" s="816"/>
      <c r="AA75" s="867">
        <v>32812</v>
      </c>
      <c r="AB75" s="866"/>
      <c r="AC75" s="866"/>
      <c r="AD75" s="866"/>
      <c r="AE75" s="816"/>
      <c r="AF75" s="867">
        <v>32812</v>
      </c>
      <c r="AG75" s="866"/>
      <c r="AH75" s="866"/>
      <c r="AI75" s="866"/>
      <c r="AJ75" s="816"/>
      <c r="AK75" s="867">
        <v>16486</v>
      </c>
      <c r="AL75" s="866"/>
      <c r="AM75" s="866"/>
      <c r="AN75" s="866"/>
      <c r="AO75" s="816"/>
      <c r="AP75" s="867" t="s">
        <v>540</v>
      </c>
      <c r="AQ75" s="866"/>
      <c r="AR75" s="866"/>
      <c r="AS75" s="866"/>
      <c r="AT75" s="816"/>
      <c r="AU75" s="867" t="s">
        <v>541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40091</v>
      </c>
      <c r="AG88" s="828"/>
      <c r="AH88" s="828"/>
      <c r="AI88" s="828"/>
      <c r="AJ88" s="828"/>
      <c r="AK88" s="825"/>
      <c r="AL88" s="825"/>
      <c r="AM88" s="825"/>
      <c r="AN88" s="825"/>
      <c r="AO88" s="825"/>
      <c r="AP88" s="828">
        <v>22834</v>
      </c>
      <c r="AQ88" s="828"/>
      <c r="AR88" s="828"/>
      <c r="AS88" s="828"/>
      <c r="AT88" s="828"/>
      <c r="AU88" s="828">
        <v>1783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t="s">
        <v>545</v>
      </c>
      <c r="CX102" s="836"/>
      <c r="CY102" s="836"/>
      <c r="CZ102" s="836"/>
      <c r="DA102" s="879"/>
      <c r="DB102" s="878" t="s">
        <v>545</v>
      </c>
      <c r="DC102" s="836"/>
      <c r="DD102" s="836"/>
      <c r="DE102" s="836"/>
      <c r="DF102" s="879"/>
      <c r="DG102" s="878" t="s">
        <v>545</v>
      </c>
      <c r="DH102" s="836"/>
      <c r="DI102" s="836"/>
      <c r="DJ102" s="836"/>
      <c r="DK102" s="879"/>
      <c r="DL102" s="878">
        <v>2457</v>
      </c>
      <c r="DM102" s="836"/>
      <c r="DN102" s="836"/>
      <c r="DO102" s="836"/>
      <c r="DP102" s="879"/>
      <c r="DQ102" s="878" t="s">
        <v>545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5901744</v>
      </c>
      <c r="AB110" s="888"/>
      <c r="AC110" s="888"/>
      <c r="AD110" s="888"/>
      <c r="AE110" s="889"/>
      <c r="AF110" s="890">
        <v>6264293</v>
      </c>
      <c r="AG110" s="888"/>
      <c r="AH110" s="888"/>
      <c r="AI110" s="888"/>
      <c r="AJ110" s="889"/>
      <c r="AK110" s="890">
        <v>6742888</v>
      </c>
      <c r="AL110" s="888"/>
      <c r="AM110" s="888"/>
      <c r="AN110" s="888"/>
      <c r="AO110" s="889"/>
      <c r="AP110" s="891">
        <v>20.399999999999999</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57338225</v>
      </c>
      <c r="BR110" s="925"/>
      <c r="BS110" s="925"/>
      <c r="BT110" s="925"/>
      <c r="BU110" s="925"/>
      <c r="BV110" s="925">
        <v>56972777</v>
      </c>
      <c r="BW110" s="925"/>
      <c r="BX110" s="925"/>
      <c r="BY110" s="925"/>
      <c r="BZ110" s="925"/>
      <c r="CA110" s="925">
        <v>56005427</v>
      </c>
      <c r="CB110" s="925"/>
      <c r="CC110" s="925"/>
      <c r="CD110" s="925"/>
      <c r="CE110" s="925"/>
      <c r="CF110" s="939">
        <v>169.6</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2272747</v>
      </c>
      <c r="BR111" s="918"/>
      <c r="BS111" s="918"/>
      <c r="BT111" s="918"/>
      <c r="BU111" s="918"/>
      <c r="BV111" s="918">
        <v>2750424</v>
      </c>
      <c r="BW111" s="918"/>
      <c r="BX111" s="918"/>
      <c r="BY111" s="918"/>
      <c r="BZ111" s="918"/>
      <c r="CA111" s="918">
        <v>3003222</v>
      </c>
      <c r="CB111" s="918"/>
      <c r="CC111" s="918"/>
      <c r="CD111" s="918"/>
      <c r="CE111" s="918"/>
      <c r="CF111" s="912">
        <v>9.1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6310017</v>
      </c>
      <c r="BR112" s="918"/>
      <c r="BS112" s="918"/>
      <c r="BT112" s="918"/>
      <c r="BU112" s="918"/>
      <c r="BV112" s="918">
        <v>5107927</v>
      </c>
      <c r="BW112" s="918"/>
      <c r="BX112" s="918"/>
      <c r="BY112" s="918"/>
      <c r="BZ112" s="918"/>
      <c r="CA112" s="918">
        <v>4228166</v>
      </c>
      <c r="CB112" s="918"/>
      <c r="CC112" s="918"/>
      <c r="CD112" s="918"/>
      <c r="CE112" s="918"/>
      <c r="CF112" s="912">
        <v>12.8</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969380</v>
      </c>
      <c r="AB113" s="932"/>
      <c r="AC113" s="932"/>
      <c r="AD113" s="932"/>
      <c r="AE113" s="933"/>
      <c r="AF113" s="934">
        <v>705564</v>
      </c>
      <c r="AG113" s="932"/>
      <c r="AH113" s="932"/>
      <c r="AI113" s="932"/>
      <c r="AJ113" s="933"/>
      <c r="AK113" s="934">
        <v>701684</v>
      </c>
      <c r="AL113" s="932"/>
      <c r="AM113" s="932"/>
      <c r="AN113" s="932"/>
      <c r="AO113" s="933"/>
      <c r="AP113" s="935">
        <v>2.1</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3021790</v>
      </c>
      <c r="BR113" s="918"/>
      <c r="BS113" s="918"/>
      <c r="BT113" s="918"/>
      <c r="BU113" s="918"/>
      <c r="BV113" s="918">
        <v>2204557</v>
      </c>
      <c r="BW113" s="918"/>
      <c r="BX113" s="918"/>
      <c r="BY113" s="918"/>
      <c r="BZ113" s="918"/>
      <c r="CA113" s="918">
        <v>1782716</v>
      </c>
      <c r="CB113" s="918"/>
      <c r="CC113" s="918"/>
      <c r="CD113" s="918"/>
      <c r="CE113" s="918"/>
      <c r="CF113" s="912">
        <v>5.4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598681</v>
      </c>
      <c r="AB114" s="957"/>
      <c r="AC114" s="957"/>
      <c r="AD114" s="957"/>
      <c r="AE114" s="958"/>
      <c r="AF114" s="959">
        <v>562835</v>
      </c>
      <c r="AG114" s="957"/>
      <c r="AH114" s="957"/>
      <c r="AI114" s="957"/>
      <c r="AJ114" s="958"/>
      <c r="AK114" s="959">
        <v>482002</v>
      </c>
      <c r="AL114" s="957"/>
      <c r="AM114" s="957"/>
      <c r="AN114" s="957"/>
      <c r="AO114" s="958"/>
      <c r="AP114" s="960">
        <v>1.5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9208303</v>
      </c>
      <c r="BR114" s="918"/>
      <c r="BS114" s="918"/>
      <c r="BT114" s="918"/>
      <c r="BU114" s="918"/>
      <c r="BV114" s="918">
        <v>9203744</v>
      </c>
      <c r="BW114" s="918"/>
      <c r="BX114" s="918"/>
      <c r="BY114" s="918"/>
      <c r="BZ114" s="918"/>
      <c r="CA114" s="918">
        <v>8813937</v>
      </c>
      <c r="CB114" s="918"/>
      <c r="CC114" s="918"/>
      <c r="CD114" s="918"/>
      <c r="CE114" s="918"/>
      <c r="CF114" s="912">
        <v>26.7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3948</v>
      </c>
      <c r="BR115" s="918"/>
      <c r="BS115" s="918"/>
      <c r="BT115" s="918"/>
      <c r="BU115" s="918"/>
      <c r="BV115" s="918">
        <v>3763</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2272747</v>
      </c>
      <c r="DH115" s="957"/>
      <c r="DI115" s="957"/>
      <c r="DJ115" s="957"/>
      <c r="DK115" s="958"/>
      <c r="DL115" s="959">
        <v>2750424</v>
      </c>
      <c r="DM115" s="957"/>
      <c r="DN115" s="957"/>
      <c r="DO115" s="957"/>
      <c r="DP115" s="958"/>
      <c r="DQ115" s="959">
        <v>3003222</v>
      </c>
      <c r="DR115" s="957"/>
      <c r="DS115" s="957"/>
      <c r="DT115" s="957"/>
      <c r="DU115" s="958"/>
      <c r="DV115" s="960">
        <v>9.1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7469805</v>
      </c>
      <c r="AB117" s="964"/>
      <c r="AC117" s="964"/>
      <c r="AD117" s="964"/>
      <c r="AE117" s="965"/>
      <c r="AF117" s="963">
        <v>7532692</v>
      </c>
      <c r="AG117" s="964"/>
      <c r="AH117" s="964"/>
      <c r="AI117" s="964"/>
      <c r="AJ117" s="965"/>
      <c r="AK117" s="963">
        <v>7926574</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78155030</v>
      </c>
      <c r="BR118" s="984"/>
      <c r="BS118" s="984"/>
      <c r="BT118" s="984"/>
      <c r="BU118" s="984"/>
      <c r="BV118" s="984">
        <v>76243192</v>
      </c>
      <c r="BW118" s="984"/>
      <c r="BX118" s="984"/>
      <c r="BY118" s="984"/>
      <c r="BZ118" s="984"/>
      <c r="CA118" s="984">
        <v>73833468</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9873294</v>
      </c>
      <c r="BR119" s="925"/>
      <c r="BS119" s="925"/>
      <c r="BT119" s="925"/>
      <c r="BU119" s="925"/>
      <c r="BV119" s="925">
        <v>9485367</v>
      </c>
      <c r="BW119" s="925"/>
      <c r="BX119" s="925"/>
      <c r="BY119" s="925"/>
      <c r="BZ119" s="925"/>
      <c r="CA119" s="925">
        <v>9218659</v>
      </c>
      <c r="CB119" s="925"/>
      <c r="CC119" s="925"/>
      <c r="CD119" s="925"/>
      <c r="CE119" s="925"/>
      <c r="CF119" s="939">
        <v>27.9</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11194564</v>
      </c>
      <c r="BR120" s="918"/>
      <c r="BS120" s="918"/>
      <c r="BT120" s="918"/>
      <c r="BU120" s="918"/>
      <c r="BV120" s="918">
        <v>10918337</v>
      </c>
      <c r="BW120" s="918"/>
      <c r="BX120" s="918"/>
      <c r="BY120" s="918"/>
      <c r="BZ120" s="918"/>
      <c r="CA120" s="918">
        <v>10157143</v>
      </c>
      <c r="CB120" s="918"/>
      <c r="CC120" s="918"/>
      <c r="CD120" s="918"/>
      <c r="CE120" s="918"/>
      <c r="CF120" s="912">
        <v>30.8</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6310017</v>
      </c>
      <c r="DH120" s="925"/>
      <c r="DI120" s="925"/>
      <c r="DJ120" s="925"/>
      <c r="DK120" s="925"/>
      <c r="DL120" s="925">
        <v>5107927</v>
      </c>
      <c r="DM120" s="925"/>
      <c r="DN120" s="925"/>
      <c r="DO120" s="925"/>
      <c r="DP120" s="925"/>
      <c r="DQ120" s="925">
        <v>4228166</v>
      </c>
      <c r="DR120" s="925"/>
      <c r="DS120" s="925"/>
      <c r="DT120" s="925"/>
      <c r="DU120" s="925"/>
      <c r="DV120" s="926">
        <v>12.8</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49638634</v>
      </c>
      <c r="BR121" s="984"/>
      <c r="BS121" s="984"/>
      <c r="BT121" s="984"/>
      <c r="BU121" s="984"/>
      <c r="BV121" s="984">
        <v>48945332</v>
      </c>
      <c r="BW121" s="984"/>
      <c r="BX121" s="984"/>
      <c r="BY121" s="984"/>
      <c r="BZ121" s="984"/>
      <c r="CA121" s="984">
        <v>47877825</v>
      </c>
      <c r="CB121" s="984"/>
      <c r="CC121" s="984"/>
      <c r="CD121" s="984"/>
      <c r="CE121" s="984"/>
      <c r="CF121" s="1022">
        <v>145</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70706492</v>
      </c>
      <c r="BR122" s="1033"/>
      <c r="BS122" s="1033"/>
      <c r="BT122" s="1033"/>
      <c r="BU122" s="1033"/>
      <c r="BV122" s="1033">
        <v>69349036</v>
      </c>
      <c r="BW122" s="1033"/>
      <c r="BX122" s="1033"/>
      <c r="BY122" s="1033"/>
      <c r="BZ122" s="1033"/>
      <c r="CA122" s="1033">
        <v>67253627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22.3</v>
      </c>
      <c r="BR123" s="1025"/>
      <c r="BS123" s="1025"/>
      <c r="BT123" s="1025"/>
      <c r="BU123" s="1025"/>
      <c r="BV123" s="1025">
        <v>20.5</v>
      </c>
      <c r="BW123" s="1025"/>
      <c r="BX123" s="1025"/>
      <c r="BY123" s="1025"/>
      <c r="BZ123" s="1025"/>
      <c r="CA123" s="1025">
        <v>19.899999999999999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v>3948</v>
      </c>
      <c r="DH126" s="918"/>
      <c r="DI126" s="918"/>
      <c r="DJ126" s="918"/>
      <c r="DK126" s="918"/>
      <c r="DL126" s="918">
        <v>3763</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11.49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1966909</v>
      </c>
      <c r="AB128" s="1088"/>
      <c r="AC128" s="1088"/>
      <c r="AD128" s="1088"/>
      <c r="AE128" s="1089"/>
      <c r="AF128" s="1090">
        <v>2097388</v>
      </c>
      <c r="AG128" s="1088"/>
      <c r="AH128" s="1088"/>
      <c r="AI128" s="1088"/>
      <c r="AJ128" s="1089"/>
      <c r="AK128" s="1090">
        <v>2161545</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16.489999999999998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38664183</v>
      </c>
      <c r="AB129" s="957"/>
      <c r="AC129" s="957"/>
      <c r="AD129" s="957"/>
      <c r="AE129" s="958"/>
      <c r="AF129" s="959">
        <v>38882309</v>
      </c>
      <c r="AG129" s="957"/>
      <c r="AH129" s="957"/>
      <c r="AI129" s="957"/>
      <c r="AJ129" s="958"/>
      <c r="AK129" s="959">
        <v>38644818</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5296117</v>
      </c>
      <c r="AB130" s="957"/>
      <c r="AC130" s="957"/>
      <c r="AD130" s="957"/>
      <c r="AE130" s="958"/>
      <c r="AF130" s="959">
        <v>5362137</v>
      </c>
      <c r="AG130" s="957"/>
      <c r="AH130" s="957"/>
      <c r="AI130" s="957"/>
      <c r="AJ130" s="958"/>
      <c r="AK130" s="959">
        <v>5619845</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19.899999999999999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33368066</v>
      </c>
      <c r="AB131" s="996"/>
      <c r="AC131" s="996"/>
      <c r="AD131" s="996"/>
      <c r="AE131" s="997"/>
      <c r="AF131" s="998">
        <v>33520172</v>
      </c>
      <c r="AG131" s="996"/>
      <c r="AH131" s="996"/>
      <c r="AI131" s="996"/>
      <c r="AJ131" s="997"/>
      <c r="AK131" s="998">
        <v>33024973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0.619691294</v>
      </c>
      <c r="AB132" s="1102"/>
      <c r="AC132" s="1102"/>
      <c r="AD132" s="1102"/>
      <c r="AE132" s="1103"/>
      <c r="AF132" s="1104">
        <v>0.21827752</v>
      </c>
      <c r="AG132" s="1102"/>
      <c r="AH132" s="1102"/>
      <c r="AI132" s="1102"/>
      <c r="AJ132" s="1103"/>
      <c r="AK132" s="1104">
        <v>0.43961883000000002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1.2</v>
      </c>
      <c r="AB133" s="1109"/>
      <c r="AC133" s="1109"/>
      <c r="AD133" s="1109"/>
      <c r="AE133" s="1110"/>
      <c r="AF133" s="1108">
        <v>0.6</v>
      </c>
      <c r="AG133" s="1109"/>
      <c r="AH133" s="1109"/>
      <c r="AI133" s="1109"/>
      <c r="AJ133" s="1110"/>
      <c r="AK133" s="1108">
        <v>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10251377</v>
      </c>
      <c r="L9" s="264">
        <v>51894</v>
      </c>
      <c r="M9" s="265">
        <v>57294</v>
      </c>
      <c r="N9" s="266">
        <v>-9.4</v>
      </c>
    </row>
    <row r="10" spans="1:16">
      <c r="A10" s="248"/>
      <c r="B10" s="244"/>
      <c r="C10" s="244"/>
      <c r="D10" s="244"/>
      <c r="E10" s="244"/>
      <c r="F10" s="244"/>
      <c r="G10" s="1117" t="s">
        <v>471</v>
      </c>
      <c r="H10" s="1118"/>
      <c r="I10" s="1118"/>
      <c r="J10" s="1119"/>
      <c r="K10" s="267">
        <v>398108</v>
      </c>
      <c r="L10" s="268">
        <v>2015</v>
      </c>
      <c r="M10" s="269">
        <v>3408</v>
      </c>
      <c r="N10" s="270">
        <v>-40.9</v>
      </c>
    </row>
    <row r="11" spans="1:16" ht="13.5" customHeight="1">
      <c r="A11" s="248"/>
      <c r="B11" s="244"/>
      <c r="C11" s="244"/>
      <c r="D11" s="244"/>
      <c r="E11" s="244"/>
      <c r="F11" s="244"/>
      <c r="G11" s="1117" t="s">
        <v>472</v>
      </c>
      <c r="H11" s="1118"/>
      <c r="I11" s="1118"/>
      <c r="J11" s="1119"/>
      <c r="K11" s="267">
        <v>240922</v>
      </c>
      <c r="L11" s="268">
        <v>1220</v>
      </c>
      <c r="M11" s="269">
        <v>2192</v>
      </c>
      <c r="N11" s="270">
        <v>-44.3</v>
      </c>
    </row>
    <row r="12" spans="1:16" ht="13.5" customHeight="1">
      <c r="A12" s="248"/>
      <c r="B12" s="244"/>
      <c r="C12" s="244"/>
      <c r="D12" s="244"/>
      <c r="E12" s="244"/>
      <c r="F12" s="244"/>
      <c r="G12" s="1117" t="s">
        <v>473</v>
      </c>
      <c r="H12" s="1118"/>
      <c r="I12" s="1118"/>
      <c r="J12" s="1119"/>
      <c r="K12" s="267">
        <v>143646</v>
      </c>
      <c r="L12" s="268">
        <v>727</v>
      </c>
      <c r="M12" s="269">
        <v>715</v>
      </c>
      <c r="N12" s="270">
        <v>1.7</v>
      </c>
    </row>
    <row r="13" spans="1:16" ht="13.5" customHeight="1">
      <c r="A13" s="248"/>
      <c r="B13" s="244"/>
      <c r="C13" s="244"/>
      <c r="D13" s="244"/>
      <c r="E13" s="244"/>
      <c r="F13" s="244"/>
      <c r="G13" s="1117" t="s">
        <v>474</v>
      </c>
      <c r="H13" s="1118"/>
      <c r="I13" s="1118"/>
      <c r="J13" s="1119"/>
      <c r="K13" s="267" t="s">
        <v>475</v>
      </c>
      <c r="L13" s="268" t="s">
        <v>475</v>
      </c>
      <c r="M13" s="269" t="s">
        <v>475</v>
      </c>
      <c r="N13" s="270" t="s">
        <v>475</v>
      </c>
    </row>
    <row r="14" spans="1:16" ht="13.5" customHeight="1">
      <c r="A14" s="248"/>
      <c r="B14" s="244"/>
      <c r="C14" s="244"/>
      <c r="D14" s="244"/>
      <c r="E14" s="244"/>
      <c r="F14" s="244"/>
      <c r="G14" s="1117" t="s">
        <v>476</v>
      </c>
      <c r="H14" s="1118"/>
      <c r="I14" s="1118"/>
      <c r="J14" s="1119"/>
      <c r="K14" s="267">
        <v>407078</v>
      </c>
      <c r="L14" s="268">
        <v>2061</v>
      </c>
      <c r="M14" s="269">
        <v>2255</v>
      </c>
      <c r="N14" s="270">
        <v>-8.6</v>
      </c>
    </row>
    <row r="15" spans="1:16" ht="13.5" customHeight="1">
      <c r="A15" s="248"/>
      <c r="B15" s="244"/>
      <c r="C15" s="244"/>
      <c r="D15" s="244"/>
      <c r="E15" s="244"/>
      <c r="F15" s="244"/>
      <c r="G15" s="1117" t="s">
        <v>477</v>
      </c>
      <c r="H15" s="1118"/>
      <c r="I15" s="1118"/>
      <c r="J15" s="1119"/>
      <c r="K15" s="267">
        <v>44547</v>
      </c>
      <c r="L15" s="268">
        <v>226</v>
      </c>
      <c r="M15" s="269">
        <v>1285</v>
      </c>
      <c r="N15" s="270">
        <v>-82.4</v>
      </c>
    </row>
    <row r="16" spans="1:16">
      <c r="A16" s="248"/>
      <c r="B16" s="244"/>
      <c r="C16" s="244"/>
      <c r="D16" s="244"/>
      <c r="E16" s="244"/>
      <c r="F16" s="244"/>
      <c r="G16" s="1120" t="s">
        <v>478</v>
      </c>
      <c r="H16" s="1121"/>
      <c r="I16" s="1121"/>
      <c r="J16" s="1122"/>
      <c r="K16" s="268">
        <v>-919342</v>
      </c>
      <c r="L16" s="268">
        <v>-4654</v>
      </c>
      <c r="M16" s="269">
        <v>-6247</v>
      </c>
      <c r="N16" s="270">
        <v>-25.5</v>
      </c>
    </row>
    <row r="17" spans="1:16">
      <c r="A17" s="248"/>
      <c r="B17" s="244"/>
      <c r="C17" s="244"/>
      <c r="D17" s="244"/>
      <c r="E17" s="244"/>
      <c r="F17" s="244"/>
      <c r="G17" s="1120" t="s">
        <v>170</v>
      </c>
      <c r="H17" s="1121"/>
      <c r="I17" s="1121"/>
      <c r="J17" s="1122"/>
      <c r="K17" s="268">
        <v>10566336</v>
      </c>
      <c r="L17" s="268">
        <v>53488</v>
      </c>
      <c r="M17" s="269">
        <v>60903</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4.67</v>
      </c>
      <c r="L21" s="281">
        <v>6.11</v>
      </c>
      <c r="M21" s="282">
        <v>-1.44</v>
      </c>
      <c r="N21" s="249"/>
      <c r="O21" s="283"/>
      <c r="P21" s="279"/>
    </row>
    <row r="22" spans="1:16" s="284" customFormat="1">
      <c r="A22" s="279"/>
      <c r="B22" s="249"/>
      <c r="C22" s="249"/>
      <c r="D22" s="249"/>
      <c r="E22" s="249"/>
      <c r="F22" s="249"/>
      <c r="G22" s="1112" t="s">
        <v>484</v>
      </c>
      <c r="H22" s="1113"/>
      <c r="I22" s="1113"/>
      <c r="J22" s="1114"/>
      <c r="K22" s="285">
        <v>99.5</v>
      </c>
      <c r="L22" s="286">
        <v>100</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6742888</v>
      </c>
      <c r="L32" s="294">
        <v>34133</v>
      </c>
      <c r="M32" s="295">
        <v>32245</v>
      </c>
      <c r="N32" s="296">
        <v>5.9</v>
      </c>
    </row>
    <row r="33" spans="1:16" ht="13.5" customHeight="1">
      <c r="A33" s="248"/>
      <c r="B33" s="244"/>
      <c r="C33" s="244"/>
      <c r="D33" s="244"/>
      <c r="E33" s="244"/>
      <c r="F33" s="244"/>
      <c r="G33" s="1128" t="s">
        <v>489</v>
      </c>
      <c r="H33" s="1129"/>
      <c r="I33" s="1129"/>
      <c r="J33" s="1130"/>
      <c r="K33" s="294" t="s">
        <v>475</v>
      </c>
      <c r="L33" s="294" t="s">
        <v>475</v>
      </c>
      <c r="M33" s="295">
        <v>4</v>
      </c>
      <c r="N33" s="296" t="s">
        <v>475</v>
      </c>
    </row>
    <row r="34" spans="1:16" ht="27" customHeight="1">
      <c r="A34" s="248"/>
      <c r="B34" s="244"/>
      <c r="C34" s="244"/>
      <c r="D34" s="244"/>
      <c r="E34" s="244"/>
      <c r="F34" s="244"/>
      <c r="G34" s="1128" t="s">
        <v>490</v>
      </c>
      <c r="H34" s="1129"/>
      <c r="I34" s="1129"/>
      <c r="J34" s="1130"/>
      <c r="K34" s="294" t="s">
        <v>475</v>
      </c>
      <c r="L34" s="294" t="s">
        <v>475</v>
      </c>
      <c r="M34" s="295">
        <v>33</v>
      </c>
      <c r="N34" s="296" t="s">
        <v>475</v>
      </c>
    </row>
    <row r="35" spans="1:16" ht="27" customHeight="1">
      <c r="A35" s="248"/>
      <c r="B35" s="244"/>
      <c r="C35" s="244"/>
      <c r="D35" s="244"/>
      <c r="E35" s="244"/>
      <c r="F35" s="244"/>
      <c r="G35" s="1128" t="s">
        <v>491</v>
      </c>
      <c r="H35" s="1129"/>
      <c r="I35" s="1129"/>
      <c r="J35" s="1130"/>
      <c r="K35" s="294">
        <v>701684</v>
      </c>
      <c r="L35" s="294">
        <v>3552</v>
      </c>
      <c r="M35" s="295">
        <v>8277</v>
      </c>
      <c r="N35" s="296">
        <v>-57.1</v>
      </c>
    </row>
    <row r="36" spans="1:16" ht="27" customHeight="1">
      <c r="A36" s="248"/>
      <c r="B36" s="244"/>
      <c r="C36" s="244"/>
      <c r="D36" s="244"/>
      <c r="E36" s="244"/>
      <c r="F36" s="244"/>
      <c r="G36" s="1128" t="s">
        <v>492</v>
      </c>
      <c r="H36" s="1129"/>
      <c r="I36" s="1129"/>
      <c r="J36" s="1130"/>
      <c r="K36" s="294">
        <v>482002</v>
      </c>
      <c r="L36" s="294">
        <v>2440</v>
      </c>
      <c r="M36" s="295">
        <v>932</v>
      </c>
      <c r="N36" s="296">
        <v>161.80000000000001</v>
      </c>
    </row>
    <row r="37" spans="1:16" ht="13.5" customHeight="1">
      <c r="A37" s="248"/>
      <c r="B37" s="244"/>
      <c r="C37" s="244"/>
      <c r="D37" s="244"/>
      <c r="E37" s="244"/>
      <c r="F37" s="244"/>
      <c r="G37" s="1128" t="s">
        <v>493</v>
      </c>
      <c r="H37" s="1129"/>
      <c r="I37" s="1129"/>
      <c r="J37" s="1130"/>
      <c r="K37" s="294" t="s">
        <v>475</v>
      </c>
      <c r="L37" s="294" t="s">
        <v>475</v>
      </c>
      <c r="M37" s="295">
        <v>1529</v>
      </c>
      <c r="N37" s="296" t="s">
        <v>475</v>
      </c>
    </row>
    <row r="38" spans="1:16" ht="27" customHeight="1">
      <c r="A38" s="248"/>
      <c r="B38" s="244"/>
      <c r="C38" s="244"/>
      <c r="D38" s="244"/>
      <c r="E38" s="244"/>
      <c r="F38" s="244"/>
      <c r="G38" s="1131" t="s">
        <v>494</v>
      </c>
      <c r="H38" s="1132"/>
      <c r="I38" s="1132"/>
      <c r="J38" s="1133"/>
      <c r="K38" s="297" t="s">
        <v>475</v>
      </c>
      <c r="L38" s="297" t="s">
        <v>475</v>
      </c>
      <c r="M38" s="298">
        <v>3</v>
      </c>
      <c r="N38" s="299" t="s">
        <v>475</v>
      </c>
      <c r="O38" s="293"/>
    </row>
    <row r="39" spans="1:16">
      <c r="A39" s="248"/>
      <c r="B39" s="244"/>
      <c r="C39" s="244"/>
      <c r="D39" s="244"/>
      <c r="E39" s="244"/>
      <c r="F39" s="244"/>
      <c r="G39" s="1131" t="s">
        <v>495</v>
      </c>
      <c r="H39" s="1132"/>
      <c r="I39" s="1132"/>
      <c r="J39" s="1133"/>
      <c r="K39" s="300">
        <v>-2161545</v>
      </c>
      <c r="L39" s="300">
        <v>-10942</v>
      </c>
      <c r="M39" s="301">
        <v>-7647</v>
      </c>
      <c r="N39" s="302">
        <v>43.1</v>
      </c>
      <c r="O39" s="293"/>
    </row>
    <row r="40" spans="1:16" ht="27" customHeight="1">
      <c r="A40" s="248"/>
      <c r="B40" s="244"/>
      <c r="C40" s="244"/>
      <c r="D40" s="244"/>
      <c r="E40" s="244"/>
      <c r="F40" s="244"/>
      <c r="G40" s="1128" t="s">
        <v>496</v>
      </c>
      <c r="H40" s="1129"/>
      <c r="I40" s="1129"/>
      <c r="J40" s="1130"/>
      <c r="K40" s="300">
        <v>-5619845</v>
      </c>
      <c r="L40" s="300">
        <v>-28448</v>
      </c>
      <c r="M40" s="301">
        <v>-26081</v>
      </c>
      <c r="N40" s="302">
        <v>9.1</v>
      </c>
      <c r="O40" s="293"/>
    </row>
    <row r="41" spans="1:16">
      <c r="A41" s="248"/>
      <c r="B41" s="244"/>
      <c r="C41" s="244"/>
      <c r="D41" s="244"/>
      <c r="E41" s="244"/>
      <c r="F41" s="244"/>
      <c r="G41" s="1134" t="s">
        <v>280</v>
      </c>
      <c r="H41" s="1135"/>
      <c r="I41" s="1135"/>
      <c r="J41" s="1136"/>
      <c r="K41" s="294">
        <v>145184</v>
      </c>
      <c r="L41" s="300">
        <v>735</v>
      </c>
      <c r="M41" s="301">
        <v>9295</v>
      </c>
      <c r="N41" s="302">
        <v>-92.1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5921866</v>
      </c>
      <c r="J51" s="320">
        <v>30905</v>
      </c>
      <c r="K51" s="321">
        <v>-6.1</v>
      </c>
      <c r="L51" s="322">
        <v>38349</v>
      </c>
      <c r="M51" s="323">
        <v>6.9</v>
      </c>
      <c r="N51" s="324">
        <v>-13</v>
      </c>
    </row>
    <row r="52" spans="1:14">
      <c r="A52" s="248"/>
      <c r="B52" s="244"/>
      <c r="C52" s="244"/>
      <c r="D52" s="244"/>
      <c r="E52" s="244"/>
      <c r="F52" s="244"/>
      <c r="G52" s="325"/>
      <c r="H52" s="326" t="s">
        <v>507</v>
      </c>
      <c r="I52" s="327">
        <v>5312261</v>
      </c>
      <c r="J52" s="328">
        <v>27724</v>
      </c>
      <c r="K52" s="329">
        <v>10.5</v>
      </c>
      <c r="L52" s="330">
        <v>22585</v>
      </c>
      <c r="M52" s="331">
        <v>6.2</v>
      </c>
      <c r="N52" s="332">
        <v>4.3</v>
      </c>
    </row>
    <row r="53" spans="1:14">
      <c r="A53" s="248"/>
      <c r="B53" s="244"/>
      <c r="C53" s="244"/>
      <c r="D53" s="244"/>
      <c r="E53" s="244"/>
      <c r="F53" s="244"/>
      <c r="G53" s="310" t="s">
        <v>508</v>
      </c>
      <c r="H53" s="311"/>
      <c r="I53" s="319">
        <v>7891756</v>
      </c>
      <c r="J53" s="320">
        <v>40602</v>
      </c>
      <c r="K53" s="321">
        <v>31.4</v>
      </c>
      <c r="L53" s="322">
        <v>37688</v>
      </c>
      <c r="M53" s="323">
        <v>-1.7</v>
      </c>
      <c r="N53" s="324">
        <v>33.1</v>
      </c>
    </row>
    <row r="54" spans="1:14">
      <c r="A54" s="248"/>
      <c r="B54" s="244"/>
      <c r="C54" s="244"/>
      <c r="D54" s="244"/>
      <c r="E54" s="244"/>
      <c r="F54" s="244"/>
      <c r="G54" s="325"/>
      <c r="H54" s="326" t="s">
        <v>507</v>
      </c>
      <c r="I54" s="327">
        <v>6696222</v>
      </c>
      <c r="J54" s="328">
        <v>34451</v>
      </c>
      <c r="K54" s="329">
        <v>24.3</v>
      </c>
      <c r="L54" s="330">
        <v>22661</v>
      </c>
      <c r="M54" s="331">
        <v>0.3</v>
      </c>
      <c r="N54" s="332">
        <v>24</v>
      </c>
    </row>
    <row r="55" spans="1:14">
      <c r="A55" s="248"/>
      <c r="B55" s="244"/>
      <c r="C55" s="244"/>
      <c r="D55" s="244"/>
      <c r="E55" s="244"/>
      <c r="F55" s="244"/>
      <c r="G55" s="310" t="s">
        <v>509</v>
      </c>
      <c r="H55" s="311"/>
      <c r="I55" s="319">
        <v>5741566</v>
      </c>
      <c r="J55" s="320">
        <v>29515</v>
      </c>
      <c r="K55" s="321">
        <v>-27.3</v>
      </c>
      <c r="L55" s="322">
        <v>38606</v>
      </c>
      <c r="M55" s="323">
        <v>2.4</v>
      </c>
      <c r="N55" s="324">
        <v>-29.7</v>
      </c>
    </row>
    <row r="56" spans="1:14">
      <c r="A56" s="248"/>
      <c r="B56" s="244"/>
      <c r="C56" s="244"/>
      <c r="D56" s="244"/>
      <c r="E56" s="244"/>
      <c r="F56" s="244"/>
      <c r="G56" s="325"/>
      <c r="H56" s="326" t="s">
        <v>507</v>
      </c>
      <c r="I56" s="327">
        <v>5458390</v>
      </c>
      <c r="J56" s="328">
        <v>28059</v>
      </c>
      <c r="K56" s="329">
        <v>-18.600000000000001</v>
      </c>
      <c r="L56" s="330">
        <v>22435</v>
      </c>
      <c r="M56" s="331">
        <v>-1</v>
      </c>
      <c r="N56" s="332">
        <v>-17.600000000000001</v>
      </c>
    </row>
    <row r="57" spans="1:14">
      <c r="A57" s="248"/>
      <c r="B57" s="244"/>
      <c r="C57" s="244"/>
      <c r="D57" s="244"/>
      <c r="E57" s="244"/>
      <c r="F57" s="244"/>
      <c r="G57" s="310" t="s">
        <v>510</v>
      </c>
      <c r="H57" s="311"/>
      <c r="I57" s="319">
        <v>5088593</v>
      </c>
      <c r="J57" s="320">
        <v>25772</v>
      </c>
      <c r="K57" s="321">
        <v>-12.7</v>
      </c>
      <c r="L57" s="322">
        <v>39425</v>
      </c>
      <c r="M57" s="323">
        <v>2.1</v>
      </c>
      <c r="N57" s="324">
        <v>-14.8</v>
      </c>
    </row>
    <row r="58" spans="1:14">
      <c r="A58" s="248"/>
      <c r="B58" s="244"/>
      <c r="C58" s="244"/>
      <c r="D58" s="244"/>
      <c r="E58" s="244"/>
      <c r="F58" s="244"/>
      <c r="G58" s="325"/>
      <c r="H58" s="326" t="s">
        <v>507</v>
      </c>
      <c r="I58" s="327">
        <v>4712748</v>
      </c>
      <c r="J58" s="328">
        <v>23868</v>
      </c>
      <c r="K58" s="329">
        <v>-14.9</v>
      </c>
      <c r="L58" s="330">
        <v>22414</v>
      </c>
      <c r="M58" s="331">
        <v>-0.1</v>
      </c>
      <c r="N58" s="332">
        <v>-14.8</v>
      </c>
    </row>
    <row r="59" spans="1:14">
      <c r="A59" s="248"/>
      <c r="B59" s="244"/>
      <c r="C59" s="244"/>
      <c r="D59" s="244"/>
      <c r="E59" s="244"/>
      <c r="F59" s="244"/>
      <c r="G59" s="310" t="s">
        <v>511</v>
      </c>
      <c r="H59" s="311"/>
      <c r="I59" s="319">
        <v>4354451</v>
      </c>
      <c r="J59" s="320">
        <v>22043</v>
      </c>
      <c r="K59" s="321">
        <v>-14.5</v>
      </c>
      <c r="L59" s="322">
        <v>43141</v>
      </c>
      <c r="M59" s="323">
        <v>9.4</v>
      </c>
      <c r="N59" s="324">
        <v>-23.9</v>
      </c>
    </row>
    <row r="60" spans="1:14">
      <c r="A60" s="248"/>
      <c r="B60" s="244"/>
      <c r="C60" s="244"/>
      <c r="D60" s="244"/>
      <c r="E60" s="244"/>
      <c r="F60" s="244"/>
      <c r="G60" s="325"/>
      <c r="H60" s="326" t="s">
        <v>507</v>
      </c>
      <c r="I60" s="333">
        <v>2994073</v>
      </c>
      <c r="J60" s="328">
        <v>15156</v>
      </c>
      <c r="K60" s="329">
        <v>-36.5</v>
      </c>
      <c r="L60" s="330">
        <v>21887</v>
      </c>
      <c r="M60" s="331">
        <v>-2.4</v>
      </c>
      <c r="N60" s="332">
        <v>-34.1</v>
      </c>
    </row>
    <row r="61" spans="1:14">
      <c r="A61" s="248"/>
      <c r="B61" s="244"/>
      <c r="C61" s="244"/>
      <c r="D61" s="244"/>
      <c r="E61" s="244"/>
      <c r="F61" s="244"/>
      <c r="G61" s="310" t="s">
        <v>512</v>
      </c>
      <c r="H61" s="334"/>
      <c r="I61" s="335">
        <v>5799646</v>
      </c>
      <c r="J61" s="336">
        <v>29767</v>
      </c>
      <c r="K61" s="337">
        <v>-5.8</v>
      </c>
      <c r="L61" s="338">
        <v>39442</v>
      </c>
      <c r="M61" s="339">
        <v>3.8</v>
      </c>
      <c r="N61" s="324">
        <v>-9.6</v>
      </c>
    </row>
    <row r="62" spans="1:14">
      <c r="A62" s="248"/>
      <c r="B62" s="244"/>
      <c r="C62" s="244"/>
      <c r="D62" s="244"/>
      <c r="E62" s="244"/>
      <c r="F62" s="244"/>
      <c r="G62" s="325"/>
      <c r="H62" s="326" t="s">
        <v>507</v>
      </c>
      <c r="I62" s="327">
        <v>5034739</v>
      </c>
      <c r="J62" s="328">
        <v>25852</v>
      </c>
      <c r="K62" s="329">
        <v>-7</v>
      </c>
      <c r="L62" s="330">
        <v>22396</v>
      </c>
      <c r="M62" s="331">
        <v>0.6</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9.3000000000000007</v>
      </c>
      <c r="G47" s="12">
        <v>11.14</v>
      </c>
      <c r="H47" s="12">
        <v>10.49</v>
      </c>
      <c r="I47" s="12">
        <v>10.220000000000001</v>
      </c>
      <c r="J47" s="13">
        <v>10.3</v>
      </c>
    </row>
    <row r="48" spans="2:10" ht="57.75" customHeight="1">
      <c r="B48" s="14"/>
      <c r="C48" s="1139" t="s">
        <v>4</v>
      </c>
      <c r="D48" s="1139"/>
      <c r="E48" s="1140"/>
      <c r="F48" s="15">
        <v>2.78</v>
      </c>
      <c r="G48" s="16">
        <v>3.07</v>
      </c>
      <c r="H48" s="16">
        <v>2.5099999999999998</v>
      </c>
      <c r="I48" s="16">
        <v>3.54</v>
      </c>
      <c r="J48" s="17">
        <v>3.9</v>
      </c>
    </row>
    <row r="49" spans="2:10" ht="57.75" customHeight="1" thickBot="1">
      <c r="B49" s="18"/>
      <c r="C49" s="1141" t="s">
        <v>5</v>
      </c>
      <c r="D49" s="1141"/>
      <c r="E49" s="1142"/>
      <c r="F49" s="19" t="s">
        <v>519</v>
      </c>
      <c r="G49" s="20">
        <v>2.4300000000000002</v>
      </c>
      <c r="H49" s="20" t="s">
        <v>520</v>
      </c>
      <c r="I49" s="20">
        <v>0.83</v>
      </c>
      <c r="J49" s="21">
        <v>0.36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2.56</v>
      </c>
      <c r="G34" s="33">
        <v>2.93</v>
      </c>
      <c r="H34" s="33">
        <v>2.5</v>
      </c>
      <c r="I34" s="33">
        <v>3.45</v>
      </c>
      <c r="J34" s="34">
        <v>3.9</v>
      </c>
      <c r="K34" s="22"/>
      <c r="L34" s="22"/>
      <c r="M34" s="22"/>
      <c r="N34" s="22"/>
      <c r="O34" s="22"/>
      <c r="P34" s="22"/>
    </row>
    <row r="35" spans="1:16" ht="39" customHeight="1">
      <c r="A35" s="22"/>
      <c r="B35" s="35"/>
      <c r="C35" s="1143" t="s">
        <v>522</v>
      </c>
      <c r="D35" s="1144"/>
      <c r="E35" s="1145"/>
      <c r="F35" s="36">
        <v>0.4</v>
      </c>
      <c r="G35" s="37">
        <v>0.79</v>
      </c>
      <c r="H35" s="37">
        <v>0.85</v>
      </c>
      <c r="I35" s="37">
        <v>1.23</v>
      </c>
      <c r="J35" s="38">
        <v>1.29</v>
      </c>
      <c r="K35" s="22"/>
      <c r="L35" s="22"/>
      <c r="M35" s="22"/>
      <c r="N35" s="22"/>
      <c r="O35" s="22"/>
      <c r="P35" s="22"/>
    </row>
    <row r="36" spans="1:16" ht="39" customHeight="1">
      <c r="A36" s="22"/>
      <c r="B36" s="35"/>
      <c r="C36" s="1143" t="s">
        <v>523</v>
      </c>
      <c r="D36" s="1144"/>
      <c r="E36" s="1145"/>
      <c r="F36" s="36">
        <v>7.0000000000000007E-2</v>
      </c>
      <c r="G36" s="37">
        <v>0.08</v>
      </c>
      <c r="H36" s="37">
        <v>7.0000000000000007E-2</v>
      </c>
      <c r="I36" s="37">
        <v>0.33</v>
      </c>
      <c r="J36" s="38">
        <v>0.41</v>
      </c>
      <c r="K36" s="22"/>
      <c r="L36" s="22"/>
      <c r="M36" s="22"/>
      <c r="N36" s="22"/>
      <c r="O36" s="22"/>
      <c r="P36" s="22"/>
    </row>
    <row r="37" spans="1:16" ht="39" customHeight="1">
      <c r="A37" s="22"/>
      <c r="B37" s="35"/>
      <c r="C37" s="1143" t="s">
        <v>524</v>
      </c>
      <c r="D37" s="1144"/>
      <c r="E37" s="1145"/>
      <c r="F37" s="36">
        <v>0.23</v>
      </c>
      <c r="G37" s="37">
        <v>0.13</v>
      </c>
      <c r="H37" s="37">
        <v>0.12</v>
      </c>
      <c r="I37" s="37">
        <v>0.13</v>
      </c>
      <c r="J37" s="38">
        <v>0.13</v>
      </c>
      <c r="K37" s="22"/>
      <c r="L37" s="22"/>
      <c r="M37" s="22"/>
      <c r="N37" s="22"/>
      <c r="O37" s="22"/>
      <c r="P37" s="22"/>
    </row>
    <row r="38" spans="1:16" ht="39" customHeight="1">
      <c r="A38" s="22"/>
      <c r="B38" s="35"/>
      <c r="C38" s="1143" t="s">
        <v>525</v>
      </c>
      <c r="D38" s="1144"/>
      <c r="E38" s="1145"/>
      <c r="F38" s="36">
        <v>0.04</v>
      </c>
      <c r="G38" s="37">
        <v>0.14000000000000001</v>
      </c>
      <c r="H38" s="37">
        <v>0.04</v>
      </c>
      <c r="I38" s="37">
        <v>0.14000000000000001</v>
      </c>
      <c r="J38" s="38">
        <v>0.12</v>
      </c>
      <c r="K38" s="22"/>
      <c r="L38" s="22"/>
      <c r="M38" s="22"/>
      <c r="N38" s="22"/>
      <c r="O38" s="22"/>
      <c r="P38" s="22"/>
    </row>
    <row r="39" spans="1:16" ht="39" customHeight="1">
      <c r="A39" s="22"/>
      <c r="B39" s="35"/>
      <c r="C39" s="1143" t="s">
        <v>526</v>
      </c>
      <c r="D39" s="1144"/>
      <c r="E39" s="1145"/>
      <c r="F39" s="36">
        <v>0.01</v>
      </c>
      <c r="G39" s="37">
        <v>0.02</v>
      </c>
      <c r="H39" s="37">
        <v>0.02</v>
      </c>
      <c r="I39" s="37">
        <v>0.02</v>
      </c>
      <c r="J39" s="38">
        <v>0.02</v>
      </c>
      <c r="K39" s="22"/>
      <c r="L39" s="22"/>
      <c r="M39" s="22"/>
      <c r="N39" s="22"/>
      <c r="O39" s="22"/>
      <c r="P39" s="22"/>
    </row>
    <row r="40" spans="1:16" ht="39" customHeight="1">
      <c r="A40" s="22"/>
      <c r="B40" s="35"/>
      <c r="C40" s="1143" t="s">
        <v>527</v>
      </c>
      <c r="D40" s="1144"/>
      <c r="E40" s="1145"/>
      <c r="F40" s="36">
        <v>0.21</v>
      </c>
      <c r="G40" s="37">
        <v>0.09</v>
      </c>
      <c r="H40" s="37">
        <v>0.01</v>
      </c>
      <c r="I40" s="37">
        <v>0.09</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0.03</v>
      </c>
      <c r="G43" s="42">
        <v>0.09</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45" sqref="B45:C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5273</v>
      </c>
      <c r="L45" s="60">
        <v>5466</v>
      </c>
      <c r="M45" s="60">
        <v>5902</v>
      </c>
      <c r="N45" s="60">
        <v>6264</v>
      </c>
      <c r="O45" s="61">
        <v>6743</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1465</v>
      </c>
      <c r="L48" s="64">
        <v>1236</v>
      </c>
      <c r="M48" s="64">
        <v>969</v>
      </c>
      <c r="N48" s="64">
        <v>706</v>
      </c>
      <c r="O48" s="65">
        <v>702</v>
      </c>
      <c r="P48" s="48"/>
      <c r="Q48" s="48"/>
      <c r="R48" s="48"/>
      <c r="S48" s="48"/>
      <c r="T48" s="48"/>
      <c r="U48" s="48"/>
    </row>
    <row r="49" spans="1:21" ht="30.75" customHeight="1">
      <c r="A49" s="48"/>
      <c r="B49" s="1161"/>
      <c r="C49" s="1162"/>
      <c r="D49" s="62"/>
      <c r="E49" s="1153" t="s">
        <v>16</v>
      </c>
      <c r="F49" s="1153"/>
      <c r="G49" s="1153"/>
      <c r="H49" s="1153"/>
      <c r="I49" s="1153"/>
      <c r="J49" s="1154"/>
      <c r="K49" s="63">
        <v>670</v>
      </c>
      <c r="L49" s="64">
        <v>627</v>
      </c>
      <c r="M49" s="64">
        <v>599</v>
      </c>
      <c r="N49" s="64">
        <v>563</v>
      </c>
      <c r="O49" s="65">
        <v>482</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6805</v>
      </c>
      <c r="L52" s="64">
        <v>6956</v>
      </c>
      <c r="M52" s="64">
        <v>7264</v>
      </c>
      <c r="N52" s="64">
        <v>7460</v>
      </c>
      <c r="O52" s="65">
        <v>7781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603</v>
      </c>
      <c r="L53" s="69">
        <v>373</v>
      </c>
      <c r="M53" s="69">
        <v>206</v>
      </c>
      <c r="N53" s="69">
        <v>73</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50" sqref="S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52558</v>
      </c>
      <c r="J41" s="83">
        <v>56554</v>
      </c>
      <c r="K41" s="83">
        <v>57338</v>
      </c>
      <c r="L41" s="83">
        <v>56973</v>
      </c>
      <c r="M41" s="84">
        <v>56005</v>
      </c>
    </row>
    <row r="42" spans="2:13" ht="27.75" customHeight="1">
      <c r="B42" s="1169"/>
      <c r="C42" s="1170"/>
      <c r="D42" s="85"/>
      <c r="E42" s="1175" t="s">
        <v>26</v>
      </c>
      <c r="F42" s="1175"/>
      <c r="G42" s="1175"/>
      <c r="H42" s="1176"/>
      <c r="I42" s="86">
        <v>306</v>
      </c>
      <c r="J42" s="87">
        <v>1346</v>
      </c>
      <c r="K42" s="87">
        <v>2273</v>
      </c>
      <c r="L42" s="87">
        <v>2750</v>
      </c>
      <c r="M42" s="88">
        <v>3003</v>
      </c>
    </row>
    <row r="43" spans="2:13" ht="27.75" customHeight="1">
      <c r="B43" s="1169"/>
      <c r="C43" s="1170"/>
      <c r="D43" s="85"/>
      <c r="E43" s="1175" t="s">
        <v>27</v>
      </c>
      <c r="F43" s="1175"/>
      <c r="G43" s="1175"/>
      <c r="H43" s="1176"/>
      <c r="I43" s="86">
        <v>8755</v>
      </c>
      <c r="J43" s="87">
        <v>7590</v>
      </c>
      <c r="K43" s="87">
        <v>6310</v>
      </c>
      <c r="L43" s="87">
        <v>5108</v>
      </c>
      <c r="M43" s="88">
        <v>4228</v>
      </c>
    </row>
    <row r="44" spans="2:13" ht="27.75" customHeight="1">
      <c r="B44" s="1169"/>
      <c r="C44" s="1170"/>
      <c r="D44" s="85"/>
      <c r="E44" s="1175" t="s">
        <v>28</v>
      </c>
      <c r="F44" s="1175"/>
      <c r="G44" s="1175"/>
      <c r="H44" s="1176"/>
      <c r="I44" s="86">
        <v>5056</v>
      </c>
      <c r="J44" s="87">
        <v>3982</v>
      </c>
      <c r="K44" s="87">
        <v>3022</v>
      </c>
      <c r="L44" s="87">
        <v>2205</v>
      </c>
      <c r="M44" s="88">
        <v>1783</v>
      </c>
    </row>
    <row r="45" spans="2:13" ht="27.75" customHeight="1">
      <c r="B45" s="1169"/>
      <c r="C45" s="1170"/>
      <c r="D45" s="85"/>
      <c r="E45" s="1175" t="s">
        <v>29</v>
      </c>
      <c r="F45" s="1175"/>
      <c r="G45" s="1175"/>
      <c r="H45" s="1176"/>
      <c r="I45" s="86">
        <v>10351</v>
      </c>
      <c r="J45" s="87">
        <v>9737</v>
      </c>
      <c r="K45" s="87">
        <v>9208</v>
      </c>
      <c r="L45" s="87">
        <v>9204</v>
      </c>
      <c r="M45" s="88">
        <v>8814</v>
      </c>
    </row>
    <row r="46" spans="2:13" ht="27.75" customHeight="1">
      <c r="B46" s="1169"/>
      <c r="C46" s="1170"/>
      <c r="D46" s="85"/>
      <c r="E46" s="1175" t="s">
        <v>30</v>
      </c>
      <c r="F46" s="1175"/>
      <c r="G46" s="1175"/>
      <c r="H46" s="1176"/>
      <c r="I46" s="86">
        <v>98</v>
      </c>
      <c r="J46" s="87">
        <v>116</v>
      </c>
      <c r="K46" s="87">
        <v>4</v>
      </c>
      <c r="L46" s="87">
        <v>4</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9170</v>
      </c>
      <c r="J49" s="87">
        <v>9784</v>
      </c>
      <c r="K49" s="87">
        <v>9873</v>
      </c>
      <c r="L49" s="87">
        <v>9485</v>
      </c>
      <c r="M49" s="88">
        <v>9219</v>
      </c>
    </row>
    <row r="50" spans="2:13" ht="27.75" customHeight="1">
      <c r="B50" s="1169"/>
      <c r="C50" s="1170"/>
      <c r="D50" s="85"/>
      <c r="E50" s="1175" t="s">
        <v>35</v>
      </c>
      <c r="F50" s="1175"/>
      <c r="G50" s="1175"/>
      <c r="H50" s="1176"/>
      <c r="I50" s="86">
        <v>10872</v>
      </c>
      <c r="J50" s="87">
        <v>11160</v>
      </c>
      <c r="K50" s="87">
        <v>11195</v>
      </c>
      <c r="L50" s="87">
        <v>10918</v>
      </c>
      <c r="M50" s="88">
        <v>10157</v>
      </c>
    </row>
    <row r="51" spans="2:13" ht="27.75" customHeight="1">
      <c r="B51" s="1171"/>
      <c r="C51" s="1172"/>
      <c r="D51" s="85"/>
      <c r="E51" s="1175" t="s">
        <v>36</v>
      </c>
      <c r="F51" s="1175"/>
      <c r="G51" s="1175"/>
      <c r="H51" s="1176"/>
      <c r="I51" s="86">
        <v>46861</v>
      </c>
      <c r="J51" s="87">
        <v>50169</v>
      </c>
      <c r="K51" s="87">
        <v>49639</v>
      </c>
      <c r="L51" s="87">
        <v>48945</v>
      </c>
      <c r="M51" s="88">
        <v>47878</v>
      </c>
    </row>
    <row r="52" spans="2:13" ht="27.75" customHeight="1" thickBot="1">
      <c r="B52" s="1179" t="s">
        <v>37</v>
      </c>
      <c r="C52" s="1180"/>
      <c r="D52" s="90"/>
      <c r="E52" s="1181" t="s">
        <v>38</v>
      </c>
      <c r="F52" s="1181"/>
      <c r="G52" s="1181"/>
      <c r="H52" s="1182"/>
      <c r="I52" s="91">
        <v>10221</v>
      </c>
      <c r="J52" s="92">
        <v>8211</v>
      </c>
      <c r="K52" s="92">
        <v>7449</v>
      </c>
      <c r="L52" s="92">
        <v>6894</v>
      </c>
      <c r="M52" s="93">
        <v>6580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30905</v>
      </c>
      <c r="E3" s="116"/>
      <c r="F3" s="117">
        <v>38349</v>
      </c>
      <c r="G3" s="118"/>
      <c r="H3" s="119"/>
    </row>
    <row r="4" spans="1:8">
      <c r="A4" s="120"/>
      <c r="B4" s="121"/>
      <c r="C4" s="122"/>
      <c r="D4" s="123">
        <v>27724</v>
      </c>
      <c r="E4" s="124"/>
      <c r="F4" s="125">
        <v>22585</v>
      </c>
      <c r="G4" s="126"/>
      <c r="H4" s="127"/>
    </row>
    <row r="5" spans="1:8">
      <c r="A5" s="108" t="s">
        <v>508</v>
      </c>
      <c r="B5" s="113"/>
      <c r="C5" s="114"/>
      <c r="D5" s="115">
        <v>40602</v>
      </c>
      <c r="E5" s="116"/>
      <c r="F5" s="117">
        <v>37688</v>
      </c>
      <c r="G5" s="118"/>
      <c r="H5" s="119"/>
    </row>
    <row r="6" spans="1:8">
      <c r="A6" s="120"/>
      <c r="B6" s="121"/>
      <c r="C6" s="122"/>
      <c r="D6" s="123">
        <v>34451</v>
      </c>
      <c r="E6" s="124"/>
      <c r="F6" s="125">
        <v>22661</v>
      </c>
      <c r="G6" s="126"/>
      <c r="H6" s="127"/>
    </row>
    <row r="7" spans="1:8">
      <c r="A7" s="108" t="s">
        <v>509</v>
      </c>
      <c r="B7" s="113"/>
      <c r="C7" s="114"/>
      <c r="D7" s="115">
        <v>29515</v>
      </c>
      <c r="E7" s="116"/>
      <c r="F7" s="117">
        <v>38606</v>
      </c>
      <c r="G7" s="118"/>
      <c r="H7" s="119"/>
    </row>
    <row r="8" spans="1:8">
      <c r="A8" s="120"/>
      <c r="B8" s="121"/>
      <c r="C8" s="122"/>
      <c r="D8" s="123">
        <v>28059</v>
      </c>
      <c r="E8" s="124"/>
      <c r="F8" s="125">
        <v>22435</v>
      </c>
      <c r="G8" s="126"/>
      <c r="H8" s="127"/>
    </row>
    <row r="9" spans="1:8">
      <c r="A9" s="108" t="s">
        <v>510</v>
      </c>
      <c r="B9" s="113"/>
      <c r="C9" s="114"/>
      <c r="D9" s="115">
        <v>25772</v>
      </c>
      <c r="E9" s="116"/>
      <c r="F9" s="117">
        <v>39425</v>
      </c>
      <c r="G9" s="118"/>
      <c r="H9" s="119"/>
    </row>
    <row r="10" spans="1:8">
      <c r="A10" s="120"/>
      <c r="B10" s="121"/>
      <c r="C10" s="122"/>
      <c r="D10" s="123">
        <v>23868</v>
      </c>
      <c r="E10" s="124"/>
      <c r="F10" s="125">
        <v>22414</v>
      </c>
      <c r="G10" s="126"/>
      <c r="H10" s="127"/>
    </row>
    <row r="11" spans="1:8">
      <c r="A11" s="108" t="s">
        <v>511</v>
      </c>
      <c r="B11" s="113"/>
      <c r="C11" s="114"/>
      <c r="D11" s="115">
        <v>22043</v>
      </c>
      <c r="E11" s="116"/>
      <c r="F11" s="117">
        <v>43141</v>
      </c>
      <c r="G11" s="118"/>
      <c r="H11" s="119"/>
    </row>
    <row r="12" spans="1:8">
      <c r="A12" s="120"/>
      <c r="B12" s="121"/>
      <c r="C12" s="128"/>
      <c r="D12" s="123">
        <v>15156</v>
      </c>
      <c r="E12" s="124"/>
      <c r="F12" s="125">
        <v>21887</v>
      </c>
      <c r="G12" s="126"/>
      <c r="H12" s="127"/>
    </row>
    <row r="13" spans="1:8">
      <c r="A13" s="108"/>
      <c r="B13" s="113"/>
      <c r="C13" s="129"/>
      <c r="D13" s="130">
        <v>29767</v>
      </c>
      <c r="E13" s="131"/>
      <c r="F13" s="132">
        <v>39442</v>
      </c>
      <c r="G13" s="133"/>
      <c r="H13" s="119"/>
    </row>
    <row r="14" spans="1:8">
      <c r="A14" s="120"/>
      <c r="B14" s="121"/>
      <c r="C14" s="122"/>
      <c r="D14" s="123">
        <v>25852</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2.78</v>
      </c>
      <c r="C19" s="134">
        <f>ROUND(VALUE(SUBSTITUTE(実質収支比率等に係る経年分析!G$48,"▲","-")),2)</f>
        <v>3.07</v>
      </c>
      <c r="D19" s="134">
        <f>ROUND(VALUE(SUBSTITUTE(実質収支比率等に係る経年分析!H$48,"▲","-")),2)</f>
        <v>2.5099999999999998</v>
      </c>
      <c r="E19" s="134">
        <f>ROUND(VALUE(SUBSTITUTE(実質収支比率等に係る経年分析!I$48,"▲","-")),2)</f>
        <v>3.54</v>
      </c>
      <c r="F19" s="134">
        <f>ROUND(VALUE(SUBSTITUTE(実質収支比率等に係る経年分析!J$48,"▲","-")),2)</f>
        <v>3.9</v>
      </c>
    </row>
    <row r="20" spans="1:11">
      <c r="A20" s="134" t="s">
        <v>43</v>
      </c>
      <c r="B20" s="134">
        <f>ROUND(VALUE(SUBSTITUTE(実質収支比率等に係る経年分析!F$47,"▲","-")),2)</f>
        <v>9.3000000000000007</v>
      </c>
      <c r="C20" s="134">
        <f>ROUND(VALUE(SUBSTITUTE(実質収支比率等に係る経年分析!G$47,"▲","-")),2)</f>
        <v>11.14</v>
      </c>
      <c r="D20" s="134">
        <f>ROUND(VALUE(SUBSTITUTE(実質収支比率等に係る経年分析!H$47,"▲","-")),2)</f>
        <v>10.49</v>
      </c>
      <c r="E20" s="134">
        <f>ROUND(VALUE(SUBSTITUTE(実質収支比率等に係る経年分析!I$47,"▲","-")),2)</f>
        <v>10.220000000000001</v>
      </c>
      <c r="F20" s="134">
        <f>ROUND(VALUE(SUBSTITUTE(実質収支比率等に係る経年分析!J$47,"▲","-")),2)</f>
        <v>10.3</v>
      </c>
    </row>
    <row r="21" spans="1:11">
      <c r="A21" s="134" t="s">
        <v>44</v>
      </c>
      <c r="B21" s="134">
        <f>IF(ISNUMBER(VALUE(SUBSTITUTE(実質収支比率等に係る経年分析!F$49,"▲","-"))),ROUND(VALUE(SUBSTITUTE(実質収支比率等に係る経年分析!F$49,"▲","-")),2),NA())</f>
        <v>-1.51</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0.36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中小企業従業員退職金等共済事業特別会計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6805</v>
      </c>
      <c r="E42" s="136"/>
      <c r="F42" s="136"/>
      <c r="G42" s="136">
        <f>'実質公債費比率（分子）の構造'!L$52</f>
        <v>6956</v>
      </c>
      <c r="H42" s="136"/>
      <c r="I42" s="136"/>
      <c r="J42" s="136">
        <f>'実質公債費比率（分子）の構造'!M$52</f>
        <v>7264</v>
      </c>
      <c r="K42" s="136"/>
      <c r="L42" s="136"/>
      <c r="M42" s="136">
        <f>'実質公債費比率（分子）の構造'!N$52</f>
        <v>7460</v>
      </c>
      <c r="N42" s="136"/>
      <c r="O42" s="136"/>
      <c r="P42" s="136">
        <f>'実質公債費比率（分子）の構造'!O$52</f>
        <v>7781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670</v>
      </c>
      <c r="C45" s="136"/>
      <c r="D45" s="136"/>
      <c r="E45" s="136">
        <f>'実質公債費比率（分子）の構造'!L$49</f>
        <v>627</v>
      </c>
      <c r="F45" s="136"/>
      <c r="G45" s="136"/>
      <c r="H45" s="136">
        <f>'実質公債費比率（分子）の構造'!M$49</f>
        <v>599</v>
      </c>
      <c r="I45" s="136"/>
      <c r="J45" s="136"/>
      <c r="K45" s="136">
        <f>'実質公債費比率（分子）の構造'!N$49</f>
        <v>563</v>
      </c>
      <c r="L45" s="136"/>
      <c r="M45" s="136"/>
      <c r="N45" s="136">
        <f>'実質公債費比率（分子）の構造'!O$49</f>
        <v>482</v>
      </c>
      <c r="O45" s="136"/>
      <c r="P45" s="136"/>
    </row>
    <row r="46" spans="1:16">
      <c r="A46" s="136" t="s">
        <v>55</v>
      </c>
      <c r="B46" s="136">
        <f>'実質公債費比率（分子）の構造'!K$48</f>
        <v>1465</v>
      </c>
      <c r="C46" s="136"/>
      <c r="D46" s="136"/>
      <c r="E46" s="136">
        <f>'実質公債費比率（分子）の構造'!L$48</f>
        <v>1236</v>
      </c>
      <c r="F46" s="136"/>
      <c r="G46" s="136"/>
      <c r="H46" s="136">
        <f>'実質公債費比率（分子）の構造'!M$48</f>
        <v>969</v>
      </c>
      <c r="I46" s="136"/>
      <c r="J46" s="136"/>
      <c r="K46" s="136">
        <f>'実質公債費比率（分子）の構造'!N$48</f>
        <v>706</v>
      </c>
      <c r="L46" s="136"/>
      <c r="M46" s="136"/>
      <c r="N46" s="136">
        <f>'実質公債費比率（分子）の構造'!O$48</f>
        <v>702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5273</v>
      </c>
      <c r="C49" s="136"/>
      <c r="D49" s="136"/>
      <c r="E49" s="136">
        <f>'実質公債費比率（分子）の構造'!L$45</f>
        <v>5466</v>
      </c>
      <c r="F49" s="136"/>
      <c r="G49" s="136"/>
      <c r="H49" s="136">
        <f>'実質公債費比率（分子）の構造'!M$45</f>
        <v>5902</v>
      </c>
      <c r="I49" s="136"/>
      <c r="J49" s="136"/>
      <c r="K49" s="136">
        <f>'実質公債費比率（分子）の構造'!N$45</f>
        <v>6264</v>
      </c>
      <c r="L49" s="136"/>
      <c r="M49" s="136"/>
      <c r="N49" s="136">
        <f>'実質公債費比率（分子）の構造'!O$45</f>
        <v>6743</v>
      </c>
      <c r="O49" s="136"/>
      <c r="P49" s="136"/>
    </row>
    <row r="50" spans="1:16">
      <c r="A50" s="136" t="s">
        <v>59</v>
      </c>
      <c r="B50" s="136" t="e">
        <f>NA()</f>
        <v>#N/A</v>
      </c>
      <c r="C50" s="136">
        <f>IF(ISNUMBER('実質公債費比率（分子）の構造'!K$53),'実質公債費比率（分子）の構造'!K$53,NA())</f>
        <v>603</v>
      </c>
      <c r="D50" s="136" t="e">
        <f>NA()</f>
        <v>#N/A</v>
      </c>
      <c r="E50" s="136" t="e">
        <f>NA()</f>
        <v>#N/A</v>
      </c>
      <c r="F50" s="136">
        <f>IF(ISNUMBER('実質公債費比率（分子）の構造'!L$53),'実質公債費比率（分子）の構造'!L$53,NA())</f>
        <v>373</v>
      </c>
      <c r="G50" s="136" t="e">
        <f>NA()</f>
        <v>#N/A</v>
      </c>
      <c r="H50" s="136" t="e">
        <f>NA()</f>
        <v>#N/A</v>
      </c>
      <c r="I50" s="136">
        <f>IF(ISNUMBER('実質公債費比率（分子）の構造'!M$53),'実質公債費比率（分子）の構造'!M$53,NA())</f>
        <v>206</v>
      </c>
      <c r="J50" s="136" t="e">
        <f>NA()</f>
        <v>#N/A</v>
      </c>
      <c r="K50" s="136" t="e">
        <f>NA()</f>
        <v>#N/A</v>
      </c>
      <c r="L50" s="136">
        <f>IF(ISNUMBER('実質公債費比率（分子）の構造'!N$53),'実質公債費比率（分子）の構造'!N$53,NA())</f>
        <v>73</v>
      </c>
      <c r="M50" s="136" t="e">
        <f>NA()</f>
        <v>#N/A</v>
      </c>
      <c r="N50" s="136" t="e">
        <f>NA()</f>
        <v>#N/A</v>
      </c>
      <c r="O50" s="136">
        <f>IF(ISNUMBER('実質公債費比率（分子）の構造'!O$53),'実質公債費比率（分子）の構造'!O$53,NA())</f>
        <v>146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46861</v>
      </c>
      <c r="E56" s="135"/>
      <c r="F56" s="135"/>
      <c r="G56" s="135">
        <f>'将来負担比率（分子）の構造'!J$51</f>
        <v>50169</v>
      </c>
      <c r="H56" s="135"/>
      <c r="I56" s="135"/>
      <c r="J56" s="135">
        <f>'将来負担比率（分子）の構造'!K$51</f>
        <v>49639</v>
      </c>
      <c r="K56" s="135"/>
      <c r="L56" s="135"/>
      <c r="M56" s="135">
        <f>'将来負担比率（分子）の構造'!L$51</f>
        <v>48945</v>
      </c>
      <c r="N56" s="135"/>
      <c r="O56" s="135"/>
      <c r="P56" s="135">
        <f>'将来負担比率（分子）の構造'!M$51</f>
        <v>47878</v>
      </c>
    </row>
    <row r="57" spans="1:16">
      <c r="A57" s="135" t="s">
        <v>35</v>
      </c>
      <c r="B57" s="135"/>
      <c r="C57" s="135"/>
      <c r="D57" s="135">
        <f>'将来負担比率（分子）の構造'!I$50</f>
        <v>10872</v>
      </c>
      <c r="E57" s="135"/>
      <c r="F57" s="135"/>
      <c r="G57" s="135">
        <f>'将来負担比率（分子）の構造'!J$50</f>
        <v>11160</v>
      </c>
      <c r="H57" s="135"/>
      <c r="I57" s="135"/>
      <c r="J57" s="135">
        <f>'将来負担比率（分子）の構造'!K$50</f>
        <v>11195</v>
      </c>
      <c r="K57" s="135"/>
      <c r="L57" s="135"/>
      <c r="M57" s="135">
        <f>'将来負担比率（分子）の構造'!L$50</f>
        <v>10918</v>
      </c>
      <c r="N57" s="135"/>
      <c r="O57" s="135"/>
      <c r="P57" s="135">
        <f>'将来負担比率（分子）の構造'!M$50</f>
        <v>10157</v>
      </c>
    </row>
    <row r="58" spans="1:16">
      <c r="A58" s="135" t="s">
        <v>34</v>
      </c>
      <c r="B58" s="135"/>
      <c r="C58" s="135"/>
      <c r="D58" s="135">
        <f>'将来負担比率（分子）の構造'!I$49</f>
        <v>9170</v>
      </c>
      <c r="E58" s="135"/>
      <c r="F58" s="135"/>
      <c r="G58" s="135">
        <f>'将来負担比率（分子）の構造'!J$49</f>
        <v>9784</v>
      </c>
      <c r="H58" s="135"/>
      <c r="I58" s="135"/>
      <c r="J58" s="135">
        <f>'将来負担比率（分子）の構造'!K$49</f>
        <v>9873</v>
      </c>
      <c r="K58" s="135"/>
      <c r="L58" s="135"/>
      <c r="M58" s="135">
        <f>'将来負担比率（分子）の構造'!L$49</f>
        <v>9485</v>
      </c>
      <c r="N58" s="135"/>
      <c r="O58" s="135"/>
      <c r="P58" s="135">
        <f>'将来負担比率（分子）の構造'!M$49</f>
        <v>9219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98</v>
      </c>
      <c r="C61" s="135"/>
      <c r="D61" s="135"/>
      <c r="E61" s="135">
        <f>'将来負担比率（分子）の構造'!J$46</f>
        <v>116</v>
      </c>
      <c r="F61" s="135"/>
      <c r="G61" s="135"/>
      <c r="H61" s="135">
        <f>'将来負担比率（分子）の構造'!K$46</f>
        <v>4</v>
      </c>
      <c r="I61" s="135"/>
      <c r="J61" s="135"/>
      <c r="K61" s="135">
        <f>'将来負担比率（分子）の構造'!L$46</f>
        <v>4</v>
      </c>
      <c r="L61" s="135"/>
      <c r="M61" s="135"/>
      <c r="N61" s="135" t="str">
        <f>'将来負担比率（分子）の構造'!M$46</f>
        <v>-</v>
      </c>
      <c r="O61" s="135"/>
      <c r="P61" s="135"/>
    </row>
    <row r="62" spans="1:16">
      <c r="A62" s="135" t="s">
        <v>29</v>
      </c>
      <c r="B62" s="135">
        <f>'将来負担比率（分子）の構造'!I$45</f>
        <v>10351</v>
      </c>
      <c r="C62" s="135"/>
      <c r="D62" s="135"/>
      <c r="E62" s="135">
        <f>'将来負担比率（分子）の構造'!J$45</f>
        <v>9737</v>
      </c>
      <c r="F62" s="135"/>
      <c r="G62" s="135"/>
      <c r="H62" s="135">
        <f>'将来負担比率（分子）の構造'!K$45</f>
        <v>9208</v>
      </c>
      <c r="I62" s="135"/>
      <c r="J62" s="135"/>
      <c r="K62" s="135">
        <f>'将来負担比率（分子）の構造'!L$45</f>
        <v>9204</v>
      </c>
      <c r="L62" s="135"/>
      <c r="M62" s="135"/>
      <c r="N62" s="135">
        <f>'将来負担比率（分子）の構造'!M$45</f>
        <v>8814</v>
      </c>
      <c r="O62" s="135"/>
      <c r="P62" s="135"/>
    </row>
    <row r="63" spans="1:16">
      <c r="A63" s="135" t="s">
        <v>28</v>
      </c>
      <c r="B63" s="135">
        <f>'将来負担比率（分子）の構造'!I$44</f>
        <v>5056</v>
      </c>
      <c r="C63" s="135"/>
      <c r="D63" s="135"/>
      <c r="E63" s="135">
        <f>'将来負担比率（分子）の構造'!J$44</f>
        <v>3982</v>
      </c>
      <c r="F63" s="135"/>
      <c r="G63" s="135"/>
      <c r="H63" s="135">
        <f>'将来負担比率（分子）の構造'!K$44</f>
        <v>3022</v>
      </c>
      <c r="I63" s="135"/>
      <c r="J63" s="135"/>
      <c r="K63" s="135">
        <f>'将来負担比率（分子）の構造'!L$44</f>
        <v>2205</v>
      </c>
      <c r="L63" s="135"/>
      <c r="M63" s="135"/>
      <c r="N63" s="135">
        <f>'将来負担比率（分子）の構造'!M$44</f>
        <v>1783</v>
      </c>
      <c r="O63" s="135"/>
      <c r="P63" s="135"/>
    </row>
    <row r="64" spans="1:16">
      <c r="A64" s="135" t="s">
        <v>27</v>
      </c>
      <c r="B64" s="135">
        <f>'将来負担比率（分子）の構造'!I$43</f>
        <v>8755</v>
      </c>
      <c r="C64" s="135"/>
      <c r="D64" s="135"/>
      <c r="E64" s="135">
        <f>'将来負担比率（分子）の構造'!J$43</f>
        <v>7590</v>
      </c>
      <c r="F64" s="135"/>
      <c r="G64" s="135"/>
      <c r="H64" s="135">
        <f>'将来負担比率（分子）の構造'!K$43</f>
        <v>6310</v>
      </c>
      <c r="I64" s="135"/>
      <c r="J64" s="135"/>
      <c r="K64" s="135">
        <f>'将来負担比率（分子）の構造'!L$43</f>
        <v>5108</v>
      </c>
      <c r="L64" s="135"/>
      <c r="M64" s="135"/>
      <c r="N64" s="135">
        <f>'将来負担比率（分子）の構造'!M$43</f>
        <v>4228</v>
      </c>
      <c r="O64" s="135"/>
      <c r="P64" s="135"/>
    </row>
    <row r="65" spans="1:16">
      <c r="A65" s="135" t="s">
        <v>26</v>
      </c>
      <c r="B65" s="135">
        <f>'将来負担比率（分子）の構造'!I$42</f>
        <v>306</v>
      </c>
      <c r="C65" s="135"/>
      <c r="D65" s="135"/>
      <c r="E65" s="135">
        <f>'将来負担比率（分子）の構造'!J$42</f>
        <v>1346</v>
      </c>
      <c r="F65" s="135"/>
      <c r="G65" s="135"/>
      <c r="H65" s="135">
        <f>'将来負担比率（分子）の構造'!K$42</f>
        <v>2273</v>
      </c>
      <c r="I65" s="135"/>
      <c r="J65" s="135"/>
      <c r="K65" s="135">
        <f>'将来負担比率（分子）の構造'!L$42</f>
        <v>2750</v>
      </c>
      <c r="L65" s="135"/>
      <c r="M65" s="135"/>
      <c r="N65" s="135">
        <f>'将来負担比率（分子）の構造'!M$42</f>
        <v>3003</v>
      </c>
      <c r="O65" s="135"/>
      <c r="P65" s="135"/>
    </row>
    <row r="66" spans="1:16">
      <c r="A66" s="135" t="s">
        <v>25</v>
      </c>
      <c r="B66" s="135">
        <f>'将来負担比率（分子）の構造'!I$41</f>
        <v>52558</v>
      </c>
      <c r="C66" s="135"/>
      <c r="D66" s="135"/>
      <c r="E66" s="135">
        <f>'将来負担比率（分子）の構造'!J$41</f>
        <v>56554</v>
      </c>
      <c r="F66" s="135"/>
      <c r="G66" s="135"/>
      <c r="H66" s="135">
        <f>'将来負担比率（分子）の構造'!K$41</f>
        <v>57338</v>
      </c>
      <c r="I66" s="135"/>
      <c r="J66" s="135"/>
      <c r="K66" s="135">
        <f>'将来負担比率（分子）の構造'!L$41</f>
        <v>56973</v>
      </c>
      <c r="L66" s="135"/>
      <c r="M66" s="135"/>
      <c r="N66" s="135">
        <f>'将来負担比率（分子）の構造'!M$41</f>
        <v>56005</v>
      </c>
      <c r="O66" s="135"/>
      <c r="P66" s="135"/>
    </row>
    <row r="67" spans="1:16">
      <c r="A67" s="135" t="s">
        <v>63</v>
      </c>
      <c r="B67" s="135" t="e">
        <f>NA()</f>
        <v>#N/A</v>
      </c>
      <c r="C67" s="135">
        <f>IF(ISNUMBER('将来負担比率（分子）の構造'!I$52), IF('将来負担比率（分子）の構造'!I$52 &lt; 0, 0, '将来負担比率（分子）の構造'!I$52), NA())</f>
        <v>10221</v>
      </c>
      <c r="D67" s="135" t="e">
        <f>NA()</f>
        <v>#N/A</v>
      </c>
      <c r="E67" s="135" t="e">
        <f>NA()</f>
        <v>#N/A</v>
      </c>
      <c r="F67" s="135">
        <f>IF(ISNUMBER('将来負担比率（分子）の構造'!J$52), IF('将来負担比率（分子）の構造'!J$52 &lt; 0, 0, '将来負担比率（分子）の構造'!J$52), NA())</f>
        <v>8211</v>
      </c>
      <c r="G67" s="135" t="e">
        <f>NA()</f>
        <v>#N/A</v>
      </c>
      <c r="H67" s="135" t="e">
        <f>NA()</f>
        <v>#N/A</v>
      </c>
      <c r="I67" s="135">
        <f>IF(ISNUMBER('将来負担比率（分子）の構造'!K$52), IF('将来負担比率（分子）の構造'!K$52 &lt; 0, 0, '将来負担比率（分子）の構造'!K$52), NA())</f>
        <v>7449</v>
      </c>
      <c r="J67" s="135" t="e">
        <f>NA()</f>
        <v>#N/A</v>
      </c>
      <c r="K67" s="135" t="e">
        <f>NA()</f>
        <v>#N/A</v>
      </c>
      <c r="L67" s="135">
        <f>IF(ISNUMBER('将来負担比率（分子）の構造'!L$52), IF('将来負担比率（分子）の構造'!L$52 &lt; 0, 0, '将来負担比率（分子）の構造'!L$52), NA())</f>
        <v>6894</v>
      </c>
      <c r="M67" s="135" t="e">
        <f>NA()</f>
        <v>#N/A</v>
      </c>
      <c r="N67" s="135" t="e">
        <f>NA()</f>
        <v>#N/A</v>
      </c>
      <c r="O67" s="135">
        <f>IF(ISNUMBER('将来負担比率（分子）の構造'!M$52), IF('将来負担比率（分子）の構造'!M$52 &lt; 0, 0, '将来負担比率（分子）の構造'!M$52), NA())</f>
        <v>6580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2015-04-24T06:43:18Z</cp:lastPrinted>
  <dcterms:created xsi:type="dcterms:W3CDTF">2015-02-17T06:35:14Z</dcterms:created>
  <dcterms:modified xsi:type="dcterms:W3CDTF">2015-09-14T09:43:49Z</dcterms:modified>
</cp:coreProperties>
</file>