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U:\99d_財政課事業別\予算担当\(国)財政状況の公表\財政状況資料集(Ｈ22決算～)\R6決算\１回目（通常分）\05_確認事項（0323〆）\02_回答\"/>
    </mc:Choice>
  </mc:AlternateContent>
  <xr:revisionPtr revIDLastSave="0" documentId="13_ncr:1_{0BA11522-EB0D-4B09-A1BA-3109E9B05F29}" xr6:coauthVersionLast="47" xr6:coauthVersionMax="47" xr10:uidLastSave="{00000000-0000-0000-0000-000000000000}"/>
  <bookViews>
    <workbookView xWindow="-120" yWindow="-120" windowWidth="29040" windowHeight="15720" tabRatio="83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<sst xmlns="http://schemas.openxmlformats.org/spreadsheetml/2006/main" count="1095" uniqueCount="563">
  <si>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</si>
  <si>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</si>
  <si>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</si>
  <si>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</si>
  <si>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</si>
  <si>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</si>
  <si>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</si>
  <si>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</si>
  <si>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</si>
  <si>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</si>
  <si>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</si>
  <si>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</si>
  <si>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</si>
  <si>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</si>
  <si>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</si>
  <si>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</si>
  <si>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</si>
  <si>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</si>
  <si>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</si>
  <si>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</si>
  <si>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</si>
  <si>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</si>
  <si>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</si>
  <si>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</si>
  <si>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</si>
  <si>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</si>
  <si>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</si>
  <si>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</si>
  <si>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</si>
  <si>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</si>
  <si>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</si>
  <si>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</si>
  <si>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</si>
  <si>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</si>
  <si>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</si>
  <si>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</si>
  <si>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</si>
  <si>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</si>
  <si>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</si>
  <si>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</si>
  <si>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</si>
  <si>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</si>
  <si>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</si>
  <si>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</si>
  <si>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</si>
  <si>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</si>
  <si>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</si>
  <si>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</si>
  <si>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</si>
  <si>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</si>
  <si>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</si>
  <si>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</si>
  <si>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</si>
  <si>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</si>
  <si>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</si>
  <si>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</si>
  <si>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</si>
  <si>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</si>
  <si>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</si>
  <si>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</si>
  <si>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</si>
  <si>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</si>
  <si>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</si>
  <si>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</si>
  <si>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</si>
  <si>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</si>
  <si>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</si>
  <si>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</si>
  <si>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</si>
  <si>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</si>
  <si>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</si>
  <si>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</si>
  <si>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</si>
  <si>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</si>
  <si>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</si>
  <si>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</si>
  <si>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</si>
  <si>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</si>
  <si>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</si>
  <si>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</si>
  <si>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</si>
  <si>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</si>
  <si>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</si>
  <si>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</si>
  <si>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</si>
  <si>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</si>
  <si>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</si>
  <si>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</si>
  <si>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</si>
  <si>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</si>
  <si>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</si>
  <si>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</si>
  <si>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</si>
  <si>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</si>
  <si>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西東京市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</si>
  <si>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</si>
  <si>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</si>
  <si>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</si>
  <si>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</si>
  <si>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</si>
  <si>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</si>
  <si>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</si>
  <si>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</si>
  <si>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</si>
  <si>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</si>
  <si>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</si>
  <si>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</si>
  <si>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</si>
  <si>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</si>
  <si>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</si>
  <si>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</si>
  <si>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</si>
  <si>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</si>
  <si>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</si>
  <si>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</si>
  <si>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</si>
  <si>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</si>
  <si>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</si>
  <si>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</si>
  <si>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</si>
  <si>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</si>
  <si>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</si>
  <si>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</si>
  <si>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</si>
  <si>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</si>
  <si>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</si>
  <si>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</si>
  <si>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</si>
  <si>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</si>
  <si>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</si>
  <si>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</si>
  <si>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</si>
  <si>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</si>
  <si>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</si>
  <si>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</si>
  <si>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</si>
  <si>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</si>
  <si>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</si>
  <si>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</si>
  <si>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</si>
  <si>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</si>
  <si>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</si>
  <si>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</si>
  <si>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</si>
  <si>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</si>
  <si>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</si>
  <si>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</si>
  <si>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</si>
  <si>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</si>
  <si>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</si>
  <si>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</si>
  <si>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</si>
  <si>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</si>
  <si>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</si>
  <si>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</si>
  <si>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</si>
  <si>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</si>
  <si>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</si>
  <si>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</si>
  <si>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</si>
  <si>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</si>
  <si>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</si>
  <si>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</si>
  <si>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</si>
  <si>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</si>
  <si>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</si>
  <si>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</si>
  <si>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</si>
  <si>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</si>
  <si>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</si>
  <si>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</si>
  <si>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</si>
  <si>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</si>
  <si>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</si>
  <si>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</si>
  <si>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</si>
  <si>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</si>
  <si>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</si>
  <si>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</si>
  <si>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</si>
  <si>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</si>
  <si>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</si>
  <si>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</si>
  <si>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</si>
  <si>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</si>
  <si>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</si>
  <si>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</si>
  <si>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</si>
  <si>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</si>
  <si>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</si>
  <si>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</si>
  <si>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</si>
  <si>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</si>
  <si>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</si>
  <si>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</si>
  <si>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</si>
  <si>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</si>
  <si>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</si>
  <si>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</si>
  <si>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</si>
  <si>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</si>
  <si>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</si>
  <si>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</si>
  <si>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東京都西東京市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</si>
  <si>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</si>
  <si>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</si>
  <si>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</si>
  <si>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</si>
  <si>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</si>
  <si>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</si>
  <si>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</si>
  <si>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</si>
  <si>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</si>
  <si>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</si>
  <si>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</si>
  <si>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</si>
  <si>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</si>
  <si>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</si>
  <si>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</si>
  <si>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</si>
  <si>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</si>
  <si>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</si>
  <si>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</si>
  <si>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</si>
  <si>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</si>
  <si>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</si>
  <si>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</si>
  <si>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</si>
  <si>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</si>
  <si>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</si>
  <si>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</si>
  <si>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</si>
  <si>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</si>
  <si>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</si>
  <si>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</si>
  <si>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</si>
  <si>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</si>
  <si>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</si>
  <si>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</si>
  <si>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</si>
  <si>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</si>
  <si>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</si>
  <si>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</si>
  <si>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</si>
  <si>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</si>
  <si>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</si>
  <si>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</si>
  <si>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</si>
  <si>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</si>
  <si>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</si>
  <si>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</si>
  <si>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</si>
  <si>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</si>
  <si>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</si>
  <si>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</si>
  <si>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</si>
  <si>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</si>
  <si>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</si>
  <si>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</si>
  <si>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</si>
  <si>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</si>
  <si>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</si>
  <si>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</si>
  <si>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</si>
  <si>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</si>
  <si>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</si>
  <si>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</si>
  <si>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</si>
  <si>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</si>
  <si>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</si>
  <si>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</si>
  <si>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</si>
  <si>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</si>
  <si>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</si>
  <si>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</si>
  <si>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</si>
  <si>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</si>
  <si>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</si>
  <si>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</si>
  <si>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</si>
  <si>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</si>
  <si>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</si>
  <si>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</si>
  <si>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</si>
  <si>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</si>
  <si>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</si>
  <si>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</si>
  <si>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</si>
  <si>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</si>
  <si>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</si>
  <si>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</si>
  <si>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</si>
  <si>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</si>
  <si>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</si>
  <si>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</si>
  <si>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</si>
  <si>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</si>
  <si>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</si>
  <si>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</si>
  <si>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</si>
  <si>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</si>
  <si>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</si>
  <si>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</si>
  <si>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</si>
  <si>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</si>
  <si>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</si>
  <si>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</si>
  <si>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</si>
  <si>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</si>
  <si>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</si>
  <si>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</si>
  <si>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</si>
  <si>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</si>
  <si>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</si>
  <si>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</si>
  <si>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</si>
  <si>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</si>
  <si>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</si>
  <si>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</si>
  <si>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</si>
  <si>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</si>
  <si>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</si>
  <si>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</si>
  <si>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</si>
  <si>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</si>
  <si>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</si>
  <si>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</si>
  <si>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</si>
  <si>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</si>
  <si>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</si>
  <si>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</si>
  <si>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</si>
  <si>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</si>
  <si>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</si>
  <si>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</si>
  <si>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</si>
  <si>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</si>
  <si>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</si>
  <si>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</si>
  <si>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</si>
  <si>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</si>
  <si>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</si>
  <si>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</si>
  <si>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</si>
  <si>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</si>
  <si>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</si>
  <si>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</si>
  <si>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</si>
  <si>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</si>
  <si>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</si>
  <si>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</si>
  <si>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</si>
  <si>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</si>
  <si>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</si>
  <si>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東京都西東京市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</si>
  <si>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</si>
  <si>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</si>
  <si>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</si>
  <si>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</si>
  <si>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</si>
  <si>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</si>
  <si>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</si>
  <si>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</si>
  <si>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</si>
  <si>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</si>
  <si>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</si>
  <si>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</si>
  <si>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</si>
  <si>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</si>
  <si>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</si>
  <si>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</si>
  <si>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</si>
  <si>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</si>
  <si>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</si>
  <si>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</si>
  <si>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</si>
  <si>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</si>
  <si>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</si>
  <si>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</si>
  <si>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</si>
  <si>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</si>
  <si>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</si>
  <si>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</si>
  <si>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</si>
  <si>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</si>
  <si>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</si>
  <si>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</si>
  <si>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</si>
  <si>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</si>
  <si>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駐車場事業特別会計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</si>
  <si>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</si>
  <si>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</si>
  <si>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</si>
  <si>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</si>
  <si>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</si>
  <si>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</si>
  <si>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</si>
  <si>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</si>
  <si>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</si>
  <si>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</si>
  <si>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</si>
  <si>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</si>
  <si>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</si>
  <si>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</si>
  <si>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</si>
  <si>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</si>
  <si>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</si>
  <si>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</si>
  <si>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</si>
  <si>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</si>
  <si>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</si>
  <si>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</si>
  <si>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</si>
  <si>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</si>
  <si>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</si>
  <si>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</si>
  <si>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</si>
  <si>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</si>
  <si>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</si>
  <si>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</si>
  <si>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</si>
  <si>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</si>
  <si>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</si>
  <si>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</si>
  <si>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</si>
  <si>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</si>
  <si>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</si>
  <si>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</si>
  <si>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</si>
  <si>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</si>
  <si>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</si>
  <si>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</si>
  <si>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</si>
  <si>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</si>
  <si>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</si>
  <si>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</si>
  <si>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</si>
  <si>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</si>
  <si>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</si>
  <si>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</si>
  <si>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</si>
  <si>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</si>
  <si>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</si>
  <si>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</si>
  <si>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</si>
  <si>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</si>
  <si>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</si>
  <si>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</si>
  <si>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</si>
  <si>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</si>
  <si>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</si>
  <si>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</si>
  <si>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</si>
  <si>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</si>
  <si>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</si>
  <si>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</si>
  <si>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</si>
  <si>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</si>
  <si>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</si>
  <si>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</si>
  <si>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</si>
  <si>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</si>
  <si>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</si>
  <si>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</si>
  <si>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</si>
  <si>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</si>
  <si>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</si>
  <si>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</si>
  <si>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</si>
  <si>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</si>
  <si>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</si>
  <si>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</si>
  <si>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</si>
  <si>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</si>
  <si>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</si>
  <si>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</si>
  <si>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</si>
  <si>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</si>
  <si>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</si>
  <si>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</si>
  <si>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</si>
  <si>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</si>
  <si>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</si>
  <si>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</si>
  <si>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</si>
  <si>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</si>
  <si>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</si>
  <si>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</si>
  <si>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</si>
  <si>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</si>
  <si>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</si>
  <si>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</si>
  <si>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</si>
  <si>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</si>
  <si>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</si>
  <si>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</si>
  <si>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</si>
  <si>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</si>
  <si>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</si>
  <si>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</si>
  <si>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</si>
  <si>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</si>
  <si>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</si>
  <si>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</si>
  <si>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</si>
  <si>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</si>
  <si>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</si>
  <si>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</si>
  <si>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</si>
  <si>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</si>
  <si>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</si>
  <si>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</si>
  <si>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</si>
  <si>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</si>
  <si>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</si>
  <si>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</si>
  <si>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</si>
  <si>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</si>
  <si>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</si>
  <si>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</si>
  <si>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</si>
  <si>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</si>
  <si>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</si>
  <si>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</si>
  <si>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</si>
  <si>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</si>
  <si>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</si>
  <si>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</si>
  <si>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</si>
  <si>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0.43</t>
  </si>
  <si>
    <t>▲ 1.13</t>
  </si>
  <si>
    <t>▲ 1.99</t>
  </si>
  <si>
    <t>一般会計</t>
  </si>
  <si>
    <t>下水道事業会計</t>
  </si>
  <si>
    <t>国民健康保険特別会計</t>
  </si>
  <si>
    <t>介護保険特別会計</t>
  </si>
  <si>
    <t>後期高齢者医療特別会計</t>
  </si>
  <si>
    <t>駐車場事業特別会計</t>
  </si>
  <si>
    <t>その他会計（赤字）</t>
  </si>
  <si>
    <t>その他会計（黒字）</t>
  </si>
  <si>
    <t>R02</t>
    <phoneticPr fontId="5"/>
  </si>
  <si>
    <t>R03</t>
    <phoneticPr fontId="5"/>
  </si>
  <si>
    <t>R04</t>
    <phoneticPr fontId="5"/>
  </si>
  <si>
    <t>R05</t>
    <phoneticPr fontId="5"/>
  </si>
  <si>
    <t>R06</t>
    <phoneticPr fontId="5"/>
  </si>
  <si>
    <t>都市計画事業基金</t>
    <rPh sb="0" eb="2">
      <t>トシ</t>
    </rPh>
    <rPh sb="2" eb="4">
      <t>ケイカク</t>
    </rPh>
    <rPh sb="4" eb="6">
      <t>ジギョウ</t>
    </rPh>
    <rPh sb="6" eb="8">
      <t>キキン</t>
    </rPh>
    <phoneticPr fontId="5"/>
  </si>
  <si>
    <t>みどり基金</t>
    <rPh sb="3" eb="5">
      <t>キキン</t>
    </rPh>
    <phoneticPr fontId="5"/>
  </si>
  <si>
    <t>地域福祉基金</t>
    <phoneticPr fontId="5"/>
  </si>
  <si>
    <t>-</t>
    <phoneticPr fontId="2"/>
  </si>
  <si>
    <t>柳泉園組合</t>
  </si>
  <si>
    <t>東京たま広域資源循環組合</t>
  </si>
  <si>
    <t>東京市町村総合事務組合（一般会計）</t>
  </si>
  <si>
    <t>東京市町村総合事務組合（東京都市町村民交通災害共済事業特別会計）</t>
  </si>
  <si>
    <t>多摩六都科学館組合</t>
  </si>
  <si>
    <t>昭和病院企業団</t>
  </si>
  <si>
    <t>東京都後期高齢者医療広域連合（一般会計）</t>
  </si>
  <si>
    <t>東京都後期高齢者医療広域連合（後期高齢者医療特別会計）</t>
  </si>
  <si>
    <t>〇</t>
    <phoneticPr fontId="38"/>
  </si>
  <si>
    <t>西東京市土地開発公社</t>
    <phoneticPr fontId="38"/>
  </si>
  <si>
    <t>-</t>
    <phoneticPr fontId="2"/>
  </si>
  <si>
    <t>-</t>
    <phoneticPr fontId="2"/>
  </si>
  <si>
    <t>庁舎整備基金</t>
    <phoneticPr fontId="5"/>
  </si>
  <si>
    <t>まちづくり整備基金</t>
    <rPh sb="5" eb="7">
      <t>セイビ</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</si>
</sst>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635F-4A75-8291-6903945614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32384</c:v>
                </c:pt>
                <c:pt idx="1">
                  <c:v>19295</c:v>
                </c:pt>
                <c:pt idx="2">
                  <c:v>24571</c:v>
                </c:pt>
                <c:pt idx="3">
                  <c:v>22456</c:v>
                </c:pt>
                <c:pt idx="4">
                  <c:v>13416</c:v>
                </c:pt>
              </c:numCache>
            </c:numRef>
          </c:val>
          <c:smooth val="0"/>
          <c:extLst>
            <c:ext xmlns:c16="http://schemas.microsoft.com/office/drawing/2014/chart" uri="{C3380CC4-5D6E-409C-BE32-E72D297353CC}">
              <c16:uniqueId val="{00000001-635F-4A75-8291-6903945614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4.68</c:v>
                </c:pt>
                <c:pt idx="1">
                  <c:v>9.07</c:v>
                </c:pt>
                <c:pt idx="2">
                  <c:v>7.6</c:v>
                </c:pt>
                <c:pt idx="3">
                  <c:v>6.74</c:v>
                </c:pt>
                <c:pt idx="4">
                  <c:v>5.92</c:v>
                </c:pt>
              </c:numCache>
            </c:numRef>
          </c:val>
          <c:extLst>
            <c:ext xmlns:c16="http://schemas.microsoft.com/office/drawing/2014/chart" uri="{C3380CC4-5D6E-409C-BE32-E72D297353CC}">
              <c16:uniqueId val="{00000000-06A5-4C79-BD0C-FC48316C39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8.4700000000000006</c:v>
                </c:pt>
                <c:pt idx="1">
                  <c:v>9.31</c:v>
                </c:pt>
                <c:pt idx="2">
                  <c:v>10.8</c:v>
                </c:pt>
                <c:pt idx="3">
                  <c:v>10.07</c:v>
                </c:pt>
                <c:pt idx="4">
                  <c:v>8.69</c:v>
                </c:pt>
              </c:numCache>
            </c:numRef>
          </c:val>
          <c:extLst>
            <c:ext xmlns:c16="http://schemas.microsoft.com/office/drawing/2014/chart" uri="{C3380CC4-5D6E-409C-BE32-E72D297353CC}">
              <c16:uniqueId val="{00000001-06A5-4C79-BD0C-FC48316C39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c:v>
                </c:pt>
                <c:pt idx="1">
                  <c:v>5.92</c:v>
                </c:pt>
                <c:pt idx="2">
                  <c:v>-0.43</c:v>
                </c:pt>
                <c:pt idx="3">
                  <c:v>-1.1299999999999999</c:v>
                </c:pt>
                <c:pt idx="4">
                  <c:v>-1.99</c:v>
                </c:pt>
              </c:numCache>
            </c:numRef>
          </c:val>
          <c:smooth val="0"/>
          <c:extLst>
            <c:ext xmlns:c16="http://schemas.microsoft.com/office/drawing/2014/chart" uri="{C3380CC4-5D6E-409C-BE32-E72D297353CC}">
              <c16:uniqueId val="{00000002-06A5-4C79-BD0C-FC48316C39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286-47DA-BD97-FFD71CF74D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86-47DA-BD97-FFD71CF74DA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286-47DA-BD97-FFD71CF74DA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286-47DA-BD97-FFD71CF74DA8}"/>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4-C286-47DA-BD97-FFD71CF74DA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0.06</c:v>
                </c:pt>
                <c:pt idx="4">
                  <c:v>#N/A</c:v>
                </c:pt>
                <c:pt idx="5">
                  <c:v>0.09</c:v>
                </c:pt>
                <c:pt idx="6">
                  <c:v>#N/A</c:v>
                </c:pt>
                <c:pt idx="7">
                  <c:v>0.1</c:v>
                </c:pt>
                <c:pt idx="8">
                  <c:v>#N/A</c:v>
                </c:pt>
                <c:pt idx="9">
                  <c:v>0.18</c:v>
                </c:pt>
              </c:numCache>
            </c:numRef>
          </c:val>
          <c:extLst>
            <c:ext xmlns:c16="http://schemas.microsoft.com/office/drawing/2014/chart" uri="{C3380CC4-5D6E-409C-BE32-E72D297353CC}">
              <c16:uniqueId val="{00000005-C286-47DA-BD97-FFD71CF74DA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1.61</c:v>
                </c:pt>
                <c:pt idx="2">
                  <c:v>#N/A</c:v>
                </c:pt>
                <c:pt idx="3">
                  <c:v>1.65</c:v>
                </c:pt>
                <c:pt idx="4">
                  <c:v>#N/A</c:v>
                </c:pt>
                <c:pt idx="5">
                  <c:v>1.26</c:v>
                </c:pt>
                <c:pt idx="6">
                  <c:v>#N/A</c:v>
                </c:pt>
                <c:pt idx="7">
                  <c:v>0.79</c:v>
                </c:pt>
                <c:pt idx="8">
                  <c:v>#N/A</c:v>
                </c:pt>
                <c:pt idx="9">
                  <c:v>0.53</c:v>
                </c:pt>
              </c:numCache>
            </c:numRef>
          </c:val>
          <c:extLst>
            <c:ext xmlns:c16="http://schemas.microsoft.com/office/drawing/2014/chart" uri="{C3380CC4-5D6E-409C-BE32-E72D297353CC}">
              <c16:uniqueId val="{00000006-C286-47DA-BD97-FFD71CF74DA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0.69</c:v>
                </c:pt>
                <c:pt idx="2">
                  <c:v>#N/A</c:v>
                </c:pt>
                <c:pt idx="3">
                  <c:v>0.89</c:v>
                </c:pt>
                <c:pt idx="4">
                  <c:v>#N/A</c:v>
                </c:pt>
                <c:pt idx="5">
                  <c:v>0.64</c:v>
                </c:pt>
                <c:pt idx="6">
                  <c:v>#N/A</c:v>
                </c:pt>
                <c:pt idx="7">
                  <c:v>0.54</c:v>
                </c:pt>
                <c:pt idx="8">
                  <c:v>#N/A</c:v>
                </c:pt>
                <c:pt idx="9">
                  <c:v>0.69</c:v>
                </c:pt>
              </c:numCache>
            </c:numRef>
          </c:val>
          <c:extLst>
            <c:ext xmlns:c16="http://schemas.microsoft.com/office/drawing/2014/chart" uri="{C3380CC4-5D6E-409C-BE32-E72D297353CC}">
              <c16:uniqueId val="{00000007-C286-47DA-BD97-FFD71CF74DA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1.21</c:v>
                </c:pt>
                <c:pt idx="2">
                  <c:v>#N/A</c:v>
                </c:pt>
                <c:pt idx="3">
                  <c:v>1.5</c:v>
                </c:pt>
                <c:pt idx="4">
                  <c:v>#N/A</c:v>
                </c:pt>
                <c:pt idx="5">
                  <c:v>1.97</c:v>
                </c:pt>
                <c:pt idx="6">
                  <c:v>#N/A</c:v>
                </c:pt>
                <c:pt idx="7">
                  <c:v>2.57</c:v>
                </c:pt>
                <c:pt idx="8">
                  <c:v>#N/A</c:v>
                </c:pt>
                <c:pt idx="9">
                  <c:v>3.15</c:v>
                </c:pt>
              </c:numCache>
            </c:numRef>
          </c:val>
          <c:extLst>
            <c:ext xmlns:c16="http://schemas.microsoft.com/office/drawing/2014/chart" uri="{C3380CC4-5D6E-409C-BE32-E72D297353CC}">
              <c16:uniqueId val="{00000008-C286-47DA-BD97-FFD71CF74DA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4.68</c:v>
                </c:pt>
                <c:pt idx="2">
                  <c:v>#N/A</c:v>
                </c:pt>
                <c:pt idx="3">
                  <c:v>9.07</c:v>
                </c:pt>
                <c:pt idx="4">
                  <c:v>#N/A</c:v>
                </c:pt>
                <c:pt idx="5">
                  <c:v>7.59</c:v>
                </c:pt>
                <c:pt idx="6">
                  <c:v>#N/A</c:v>
                </c:pt>
                <c:pt idx="7">
                  <c:v>6.74</c:v>
                </c:pt>
                <c:pt idx="8">
                  <c:v>#N/A</c:v>
                </c:pt>
                <c:pt idx="9">
                  <c:v>5.92</c:v>
                </c:pt>
              </c:numCache>
            </c:numRef>
          </c:val>
          <c:extLst>
            <c:ext xmlns:c16="http://schemas.microsoft.com/office/drawing/2014/chart" uri="{C3380CC4-5D6E-409C-BE32-E72D297353CC}">
              <c16:uniqueId val="{00000009-C286-47DA-BD97-FFD71CF74DA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4433</c:v>
                </c:pt>
                <c:pt idx="5">
                  <c:v>3880</c:v>
                </c:pt>
                <c:pt idx="8">
                  <c:v>3802</c:v>
                </c:pt>
                <c:pt idx="11">
                  <c:v>3751</c:v>
                </c:pt>
                <c:pt idx="14">
                  <c:v>3645</c:v>
                </c:pt>
              </c:numCache>
            </c:numRef>
          </c:val>
          <c:extLst>
            <c:ext xmlns:c16="http://schemas.microsoft.com/office/drawing/2014/chart" uri="{C3380CC4-5D6E-409C-BE32-E72D297353CC}">
              <c16:uniqueId val="{00000000-1279-45AD-808E-05CA88E462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79-45AD-808E-05CA88E462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279-45AD-808E-05CA88E462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74</c:v>
                </c:pt>
                <c:pt idx="3">
                  <c:v>40</c:v>
                </c:pt>
                <c:pt idx="6">
                  <c:v>27</c:v>
                </c:pt>
                <c:pt idx="9">
                  <c:v>21</c:v>
                </c:pt>
                <c:pt idx="12">
                  <c:v>20</c:v>
                </c:pt>
              </c:numCache>
            </c:numRef>
          </c:val>
          <c:extLst>
            <c:ext xmlns:c16="http://schemas.microsoft.com/office/drawing/2014/chart" uri="{C3380CC4-5D6E-409C-BE32-E72D297353CC}">
              <c16:uniqueId val="{00000003-1279-45AD-808E-05CA88E462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95</c:v>
                </c:pt>
                <c:pt idx="3">
                  <c:v>60</c:v>
                </c:pt>
                <c:pt idx="6">
                  <c:v>64</c:v>
                </c:pt>
                <c:pt idx="9">
                  <c:v>60</c:v>
                </c:pt>
                <c:pt idx="12">
                  <c:v>84</c:v>
                </c:pt>
              </c:numCache>
            </c:numRef>
          </c:val>
          <c:extLst>
            <c:ext xmlns:c16="http://schemas.microsoft.com/office/drawing/2014/chart" uri="{C3380CC4-5D6E-409C-BE32-E72D297353CC}">
              <c16:uniqueId val="{00000004-1279-45AD-808E-05CA88E462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79-45AD-808E-05CA88E462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79-45AD-808E-05CA88E462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5068</c:v>
                </c:pt>
                <c:pt idx="3">
                  <c:v>4744</c:v>
                </c:pt>
                <c:pt idx="6">
                  <c:v>4764</c:v>
                </c:pt>
                <c:pt idx="9">
                  <c:v>4715</c:v>
                </c:pt>
                <c:pt idx="12">
                  <c:v>4690</c:v>
                </c:pt>
              </c:numCache>
            </c:numRef>
          </c:val>
          <c:extLst>
            <c:ext xmlns:c16="http://schemas.microsoft.com/office/drawing/2014/chart" uri="{C3380CC4-5D6E-409C-BE32-E72D297353CC}">
              <c16:uniqueId val="{00000007-1279-45AD-808E-05CA88E462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804</c:v>
                </c:pt>
                <c:pt idx="2">
                  <c:v>#N/A</c:v>
                </c:pt>
                <c:pt idx="3">
                  <c:v>#N/A</c:v>
                </c:pt>
                <c:pt idx="4">
                  <c:v>964</c:v>
                </c:pt>
                <c:pt idx="5">
                  <c:v>#N/A</c:v>
                </c:pt>
                <c:pt idx="6">
                  <c:v>#N/A</c:v>
                </c:pt>
                <c:pt idx="7">
                  <c:v>1053</c:v>
                </c:pt>
                <c:pt idx="8">
                  <c:v>#N/A</c:v>
                </c:pt>
                <c:pt idx="9">
                  <c:v>#N/A</c:v>
                </c:pt>
                <c:pt idx="10">
                  <c:v>1045</c:v>
                </c:pt>
                <c:pt idx="11">
                  <c:v>#N/A</c:v>
                </c:pt>
                <c:pt idx="12">
                  <c:v>#N/A</c:v>
                </c:pt>
                <c:pt idx="13">
                  <c:v>1149</c:v>
                </c:pt>
                <c:pt idx="14">
                  <c:v>#N/A</c:v>
                </c:pt>
              </c:numCache>
            </c:numRef>
          </c:val>
          <c:smooth val="0"/>
          <c:extLst>
            <c:ext xmlns:c16="http://schemas.microsoft.com/office/drawing/2014/chart" uri="{C3380CC4-5D6E-409C-BE32-E72D297353CC}">
              <c16:uniqueId val="{00000008-1279-45AD-808E-05CA88E462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38052</c:v>
                </c:pt>
                <c:pt idx="5">
                  <c:v>37667</c:v>
                </c:pt>
                <c:pt idx="8">
                  <c:v>35516</c:v>
                </c:pt>
                <c:pt idx="11">
                  <c:v>33018</c:v>
                </c:pt>
                <c:pt idx="14">
                  <c:v>29866</c:v>
                </c:pt>
              </c:numCache>
            </c:numRef>
          </c:val>
          <c:extLst>
            <c:ext xmlns:c16="http://schemas.microsoft.com/office/drawing/2014/chart" uri="{C3380CC4-5D6E-409C-BE32-E72D297353CC}">
              <c16:uniqueId val="{00000000-585D-4E79-B598-631171B021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6574</c:v>
                </c:pt>
                <c:pt idx="5">
                  <c:v>5844</c:v>
                </c:pt>
                <c:pt idx="8">
                  <c:v>5690</c:v>
                </c:pt>
                <c:pt idx="11">
                  <c:v>5346</c:v>
                </c:pt>
                <c:pt idx="14">
                  <c:v>5018</c:v>
                </c:pt>
              </c:numCache>
            </c:numRef>
          </c:val>
          <c:extLst>
            <c:ext xmlns:c16="http://schemas.microsoft.com/office/drawing/2014/chart" uri="{C3380CC4-5D6E-409C-BE32-E72D297353CC}">
              <c16:uniqueId val="{00000001-585D-4E79-B598-631171B021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11416</c:v>
                </c:pt>
                <c:pt idx="5">
                  <c:v>13777</c:v>
                </c:pt>
                <c:pt idx="8">
                  <c:v>16390</c:v>
                </c:pt>
                <c:pt idx="11">
                  <c:v>17285</c:v>
                </c:pt>
                <c:pt idx="14">
                  <c:v>18460</c:v>
                </c:pt>
              </c:numCache>
            </c:numRef>
          </c:val>
          <c:extLst>
            <c:ext xmlns:c16="http://schemas.microsoft.com/office/drawing/2014/chart" uri="{C3380CC4-5D6E-409C-BE32-E72D297353CC}">
              <c16:uniqueId val="{00000002-585D-4E79-B598-631171B021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5D-4E79-B598-631171B021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5D-4E79-B598-631171B021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5D-4E79-B598-631171B021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6644</c:v>
                </c:pt>
                <c:pt idx="3">
                  <c:v>6672</c:v>
                </c:pt>
                <c:pt idx="6">
                  <c:v>6591</c:v>
                </c:pt>
                <c:pt idx="9">
                  <c:v>6770</c:v>
                </c:pt>
                <c:pt idx="12">
                  <c:v>6737</c:v>
                </c:pt>
              </c:numCache>
            </c:numRef>
          </c:val>
          <c:extLst>
            <c:ext xmlns:c16="http://schemas.microsoft.com/office/drawing/2014/chart" uri="{C3380CC4-5D6E-409C-BE32-E72D297353CC}">
              <c16:uniqueId val="{00000006-585D-4E79-B598-631171B021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318</c:v>
                </c:pt>
                <c:pt idx="3">
                  <c:v>259</c:v>
                </c:pt>
                <c:pt idx="6">
                  <c:v>225</c:v>
                </c:pt>
                <c:pt idx="9">
                  <c:v>199</c:v>
                </c:pt>
                <c:pt idx="12">
                  <c:v>174</c:v>
                </c:pt>
              </c:numCache>
            </c:numRef>
          </c:val>
          <c:extLst>
            <c:ext xmlns:c16="http://schemas.microsoft.com/office/drawing/2014/chart" uri="{C3380CC4-5D6E-409C-BE32-E72D297353CC}">
              <c16:uniqueId val="{00000007-585D-4E79-B598-631171B021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881</c:v>
                </c:pt>
                <c:pt idx="3">
                  <c:v>653</c:v>
                </c:pt>
                <c:pt idx="6">
                  <c:v>727</c:v>
                </c:pt>
                <c:pt idx="9">
                  <c:v>716</c:v>
                </c:pt>
                <c:pt idx="12">
                  <c:v>880</c:v>
                </c:pt>
              </c:numCache>
            </c:numRef>
          </c:val>
          <c:extLst>
            <c:ext xmlns:c16="http://schemas.microsoft.com/office/drawing/2014/chart" uri="{C3380CC4-5D6E-409C-BE32-E72D297353CC}">
              <c16:uniqueId val="{00000008-585D-4E79-B598-631171B021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508</c:v>
                </c:pt>
                <c:pt idx="12">
                  <c:v>603</c:v>
                </c:pt>
              </c:numCache>
            </c:numRef>
          </c:val>
          <c:extLst>
            <c:ext xmlns:c16="http://schemas.microsoft.com/office/drawing/2014/chart" uri="{C3380CC4-5D6E-409C-BE32-E72D297353CC}">
              <c16:uniqueId val="{00000009-585D-4E79-B598-631171B021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55268</c:v>
                </c:pt>
                <c:pt idx="3">
                  <c:v>53052</c:v>
                </c:pt>
                <c:pt idx="6">
                  <c:v>49505</c:v>
                </c:pt>
                <c:pt idx="9">
                  <c:v>45630</c:v>
                </c:pt>
                <c:pt idx="12">
                  <c:v>41744</c:v>
                </c:pt>
              </c:numCache>
            </c:numRef>
          </c:val>
          <c:extLst>
            <c:ext xmlns:c16="http://schemas.microsoft.com/office/drawing/2014/chart" uri="{C3380CC4-5D6E-409C-BE32-E72D297353CC}">
              <c16:uniqueId val="{0000000A-585D-4E79-B598-631171B021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7069</c:v>
                </c:pt>
                <c:pt idx="2">
                  <c:v>#N/A</c:v>
                </c:pt>
                <c:pt idx="3">
                  <c:v>#N/A</c:v>
                </c:pt>
                <c:pt idx="4">
                  <c:v>3347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85D-4E79-B598-631171B021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4432</c:v>
                </c:pt>
                <c:pt idx="1">
                  <c:v>4238</c:v>
                </c:pt>
                <c:pt idx="2">
                  <c:v>3703</c:v>
                </c:pt>
              </c:numCache>
            </c:numRef>
          </c:val>
          <c:extLst>
            <c:ext xmlns:c16="http://schemas.microsoft.com/office/drawing/2014/chart" uri="{C3380CC4-5D6E-409C-BE32-E72D297353CC}">
              <c16:uniqueId val="{00000000-2AA6-4C76-B178-9E419825ED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AA6-4C76-B178-9E419825ED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10274</c:v>
                </c:pt>
                <c:pt idx="1">
                  <c:v>11470</c:v>
                </c:pt>
                <c:pt idx="2">
                  <c:v>13077</c:v>
                </c:pt>
              </c:numCache>
            </c:numRef>
          </c:val>
          <c:extLst>
            <c:ext xmlns:c16="http://schemas.microsoft.com/office/drawing/2014/chart" uri="{C3380CC4-5D6E-409C-BE32-E72D297353CC}">
              <c16:uniqueId val="{00000002-2AA6-4C76-B178-9E419825ED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のうち、</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は、臨時財政対策債の償還が進んでいることにより、減少した。また、</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組合等が起こした地方債の元利償還金に対する負担金等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も、一部事務組合が起こした廃棄物処理に係る地方債が減少していることから、減少している。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一方で、そこから差し引く</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についても、都市計画事業関係の地方債の償還が進んだことによる減や、基準財政需要額に算入される地方債の償還が進んだこと等により減少した。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の減少幅が、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の減少幅を下回ったため、全体として前年度比１億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今後も後年度負担を十分考慮した地方債の借入に努めることにより、元利償還金の抑制を図る。</a:t>
          </a:r>
        </a:p>
        <a:p>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一般会計等に係る地方債の現在高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が、教育債や臨時財政対策債の影響により減となったほか、「退職手当負担見込額」の減などにより、減少となった。</a:t>
          </a:r>
        </a:p>
        <a:p>
          <a:r>
            <a:rPr kumimoji="1" lang="ja-JP" altLang="en-US" sz="1400">
              <a:latin typeface="ＭＳ ゴシック" pitchFamily="49" charset="-128"/>
              <a:ea typeface="ＭＳ ゴシック" pitchFamily="49" charset="-128"/>
            </a:rPr>
            <a:t>　一方、「充当可能財源等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」は、「充当可能基金」の増加よりも、「充当可能特定歳入」「基準財政需要額算入見込額」の減少が大きかったため、減となった。</a:t>
          </a:r>
        </a:p>
        <a:p>
          <a:r>
            <a:rPr kumimoji="1" lang="ja-JP" altLang="en-US" sz="1400">
              <a:latin typeface="ＭＳ ゴシック" pitchFamily="49" charset="-128"/>
              <a:ea typeface="ＭＳ ゴシック" pitchFamily="49" charset="-128"/>
            </a:rPr>
            <a:t>　このため、</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の減が、「充当可能財源等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」の減より大きかったため、将来負担比率（分子）は、前年度比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8,000</a:t>
          </a:r>
          <a:r>
            <a:rPr kumimoji="1" lang="ja-JP" altLang="en-US" sz="1400">
              <a:latin typeface="ＭＳ ゴシック" pitchFamily="49" charset="-128"/>
              <a:ea typeface="ＭＳ ゴシック" pitchFamily="49" charset="-128"/>
            </a:rPr>
            <a:t>万円・約</a:t>
          </a:r>
          <a:r>
            <a:rPr kumimoji="1" lang="en-US" altLang="ja-JP" sz="1400">
              <a:latin typeface="ＭＳ ゴシック" pitchFamily="49" charset="-128"/>
              <a:ea typeface="ＭＳ ゴシック" pitchFamily="49" charset="-128"/>
            </a:rPr>
            <a:t>75.6</a:t>
          </a:r>
          <a:r>
            <a:rPr kumimoji="1" lang="ja-JP" altLang="en-US" sz="1400">
              <a:latin typeface="ＭＳ ゴシック" pitchFamily="49" charset="-128"/>
              <a:ea typeface="ＭＳ ゴシック" pitchFamily="49" charset="-128"/>
            </a:rPr>
            <a:t>％減少となった。</a:t>
          </a:r>
        </a:p>
        <a:p>
          <a:r>
            <a:rPr kumimoji="1" lang="ja-JP" altLang="en-US" sz="1400">
              <a:latin typeface="ＭＳ ゴシック" pitchFamily="49" charset="-128"/>
              <a:ea typeface="ＭＳ ゴシック" pitchFamily="49" charset="-128"/>
            </a:rPr>
            <a:t>　今後も、後年度負担を十分考慮した地方債の借入に努める。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東京都西東京市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・年度間の財源の調整を図り、本市の財政の効率的執行を図るため、財政調整基金を取り崩したことから財政調整基金残高が減少した。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主な増減理由として、都市計画事業基金は、都市計画税の収入が都市計画事業費を上回った分を積み立てたため、基金残高は増加した。一方で、まちづくり整備基金及び地域福祉基金は、基金の目的に即した事業への活用を行い、取崩し額が積立額を上回ったため、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・財政調整基金は、安定した財政運営を行うために、残高の回復と当初予算の段階からの繰入抑制を図り、基金残高の確保に努める。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・特定目的基金については、それぞれの基金の設置の趣旨に則して、確実かつ効率的な運用を行いつつ、優先的に取り組む事業への活用を図るなど、適正な管理・運営に努める。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・都市計画事業基金：都市計画に係る事業の推進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・みどり基金：緑の保護、育成、緑地の確保等の緑地事業の推進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・まちづくり整備基金：公用又は公共用に供する施設及びその用地の整備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・庁舎整備基金：市の庁舎及びその用地の整備推進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・地域福祉基金：総合的な地域福祉の推進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・都市計画事業基金：都市計画税の収入が都市計画事業費を上回った分を積み立てたため、基金残高は増加した。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・みどり基金：人にやさしいまちづくり条例に基づく寄附金を積み立てたため、基金残高は増加した。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ふるさと納税による指定寄附金等を積み立てた一方、小学校教室等転用改修工事等へ活用したため、基金残高は減少した。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・庁舎整備基金：決算剰余金からの積立てにより、基金残高は増加した。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・地域福祉基金：特別会計繰出金の抑制分などから積立を行った一方で、総合的な地域福祉の推進を図るため取り崩したことにより、基金残高は減少した。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・都市計画事業基金：都市計画事業を推進するため、計画的な活用を図っていく。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・みどり基金：緑の保護、育成、緑地の確保等を図るべく、引き続き残高の確保に努める。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・まちづくり整備基金：土地の売払収入が大きな財源となることから、公共施設の適正配置を進めることで、基金残高の回復を図りたい。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・庁舎整備基金：庁舎統合方針に基づく積立を行っており、引き続き残高の確保に努める。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・地域福祉基金：総合的な地域福祉の推進を図るべく、引き続き残高の確保に努める。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・年度間の財源を調整し、財政の効率的執行を図るため、補正予算を合わせ、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万円の取崩しを予算計上したが、目標を踏まえた財政運営に努め、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億円の取崩しを留保した結果、令和６年度末残高は、標準財政規模の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・財政調整基金残高は、第５次行財政改革大綱の評価指標の一つとして設定している標準財政規模の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いう目標値を維持できていない。今後、安定した財政運営を行うためにも、財政調整基金残高の確保は重要であり、当初予算の段階から財政調整基金の繰入の抑制を図ることで残高の確保に努めつつ、評価指標における目標の達成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206,245
200,005
15.75
86,952,070
84,286,540
2,522,847
42,604,792
41,743,987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の基準財政需要額は、公債費における臨時財政対策債や減税補てん債などが減となったものの、再算定により給与改定費が創設されたほか、包括算定経費（人口）などが増となったことから全体では増となった。一方で、基準財政収入額は、市民税所得割、地方消費税交付金などが減となったものの、地方特例交付金における定額減税減収補てん特例交付金が創設されたほか、固定資産税（償却資産）などが増となったことにより、全体では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この結果、財政力指数は、</a:t>
          </a:r>
          <a:r>
            <a:rPr kumimoji="1" lang="en-US" altLang="ja-JP" sz="1100">
              <a:latin typeface="ＭＳ Ｐゴシック" panose="020B0600070205080204" pitchFamily="50" charset="-128"/>
              <a:ea typeface="ＭＳ Ｐゴシック" panose="020B0600070205080204" pitchFamily="50" charset="-128"/>
            </a:rPr>
            <a:t>0.89</a:t>
          </a:r>
          <a:r>
            <a:rPr kumimoji="1" lang="ja-JP" altLang="en-US" sz="1100">
              <a:latin typeface="ＭＳ Ｐゴシック" panose="020B0600070205080204" pitchFamily="50" charset="-128"/>
              <a:ea typeface="ＭＳ Ｐゴシック" panose="020B0600070205080204" pitchFamily="50" charset="-128"/>
            </a:rPr>
            <a:t>となり、前年度比</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引き続き、市税収入を確保するために、徴収率向上対策等の取り組みを通じて、財政基盤の強化に努める。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153811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9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40</xdr:row>
      <xdr:rowOff>153811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1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153811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140405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61682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17938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17938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1">
              <a:latin typeface="ＭＳ Ｐゴシック" panose="020B0600070205080204" pitchFamily="50" charset="-128"/>
              <a:ea typeface="ＭＳ Ｐゴシック" panose="020B0600070205080204" pitchFamily="50" charset="-128"/>
            </a:rPr>
            <a:t>令和６年度の経常収支比率は、前年度に比べて</a:t>
          </a:r>
          <a:r>
            <a:rPr kumimoji="1" lang="en-US" altLang="ja-JP" sz="1051">
              <a:latin typeface="ＭＳ Ｐゴシック" panose="020B0600070205080204" pitchFamily="50" charset="-128"/>
              <a:ea typeface="ＭＳ Ｐゴシック" panose="020B0600070205080204" pitchFamily="50" charset="-128"/>
            </a:rPr>
            <a:t>2.2</a:t>
          </a:r>
          <a:r>
            <a:rPr kumimoji="1" lang="ja-JP" altLang="en-US" sz="1051">
              <a:latin typeface="ＭＳ Ｐゴシック" panose="020B0600070205080204" pitchFamily="50" charset="-128"/>
              <a:ea typeface="ＭＳ Ｐゴシック" panose="020B0600070205080204" pitchFamily="50" charset="-128"/>
            </a:rPr>
            <a:t>ポイントの増となった。</a:t>
          </a:r>
        </a:p>
        <a:p>
          <a:r>
            <a:rPr kumimoji="1" lang="ja-JP" altLang="en-US" sz="1051">
              <a:latin typeface="ＭＳ Ｐゴシック" panose="020B0600070205080204" pitchFamily="50" charset="-128"/>
              <a:ea typeface="ＭＳ Ｐゴシック" panose="020B0600070205080204" pitchFamily="50" charset="-128"/>
            </a:rPr>
            <a:t>  分子にあたる経常経費充当一般財源等は、公債費などが減となったものの、人件費や物件費等の増などにより、対前年度比</a:t>
          </a:r>
          <a:r>
            <a:rPr kumimoji="1" lang="en-US" altLang="ja-JP" sz="1051">
              <a:latin typeface="ＭＳ Ｐゴシック" panose="020B0600070205080204" pitchFamily="50" charset="-128"/>
              <a:ea typeface="ＭＳ Ｐゴシック" panose="020B0600070205080204" pitchFamily="50" charset="-128"/>
            </a:rPr>
            <a:t>5.6</a:t>
          </a:r>
          <a:r>
            <a:rPr kumimoji="1" lang="ja-JP" altLang="en-US" sz="1051">
              <a:latin typeface="ＭＳ Ｐゴシック" panose="020B0600070205080204" pitchFamily="50" charset="-128"/>
              <a:ea typeface="ＭＳ Ｐゴシック" panose="020B0600070205080204" pitchFamily="50" charset="-128"/>
            </a:rPr>
            <a:t>％の増となった。</a:t>
          </a:r>
        </a:p>
        <a:p>
          <a:r>
            <a:rPr kumimoji="1" lang="ja-JP" altLang="en-US" sz="1051">
              <a:latin typeface="ＭＳ Ｐゴシック" panose="020B0600070205080204" pitchFamily="50" charset="-128"/>
              <a:ea typeface="ＭＳ Ｐゴシック" panose="020B0600070205080204" pitchFamily="50" charset="-128"/>
            </a:rPr>
            <a:t>　 一方で、分母にあたる歳入の経常一般財源等は、前年度に引き続き、臨時財政対策債の全額借入れ抑制を実施したことや、市税や普通交付税の減などがあったものの、株式等譲渡所得割交付金や地方消費税交付金などの税連動交付金などの増により、対前年度比</a:t>
          </a:r>
          <a:r>
            <a:rPr kumimoji="1" lang="en-US" altLang="ja-JP" sz="1051">
              <a:latin typeface="ＭＳ Ｐゴシック" panose="020B0600070205080204" pitchFamily="50" charset="-128"/>
              <a:ea typeface="ＭＳ Ｐゴシック" panose="020B0600070205080204" pitchFamily="50" charset="-128"/>
            </a:rPr>
            <a:t>3.2</a:t>
          </a:r>
          <a:r>
            <a:rPr kumimoji="1" lang="ja-JP" altLang="en-US" sz="1051">
              <a:latin typeface="ＭＳ Ｐゴシック" panose="020B0600070205080204" pitchFamily="50" charset="-128"/>
              <a:ea typeface="ＭＳ Ｐゴシック" panose="020B0600070205080204" pitchFamily="50" charset="-128"/>
            </a:rPr>
            <a:t>％増となった。分子の増加が分母の増加を上回ったため、比率は前年度から上昇した。</a:t>
          </a:r>
        </a:p>
        <a:p>
          <a:r>
            <a:rPr kumimoji="1" lang="ja-JP" altLang="en-US" sz="1051">
              <a:latin typeface="ＭＳ Ｐゴシック" panose="020B0600070205080204" pitchFamily="50" charset="-128"/>
              <a:ea typeface="ＭＳ Ｐゴシック" panose="020B0600070205080204" pitchFamily="50" charset="-128"/>
            </a:rPr>
            <a:t>　 類似団体との比較では、</a:t>
          </a:r>
          <a:r>
            <a:rPr kumimoji="1" lang="en-US" altLang="ja-JP" sz="1051">
              <a:latin typeface="ＭＳ Ｐゴシック" panose="020B0600070205080204" pitchFamily="50" charset="-128"/>
              <a:ea typeface="ＭＳ Ｐゴシック" panose="020B0600070205080204" pitchFamily="50" charset="-128"/>
            </a:rPr>
            <a:t>2.7</a:t>
          </a:r>
          <a:r>
            <a:rPr kumimoji="1" lang="ja-JP" altLang="en-US" sz="1051">
              <a:latin typeface="ＭＳ Ｐゴシック" panose="020B0600070205080204" pitchFamily="50" charset="-128"/>
              <a:ea typeface="ＭＳ Ｐゴシック" panose="020B0600070205080204" pitchFamily="50" charset="-128"/>
            </a:rPr>
            <a:t>ポイント上回る結果となっていることから、第５次行財政改革大綱に基づき、安定的な自主財源の確保を図りながら、経常経費の削減、公共施設の適正配置・有効活用などの取組を進め、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51308</xdr:rowOff>
    </xdr:from>
    <xdr:to>
      <xdr:col>23</xdr:col>
      <xdr:colOff>133350</xdr:colOff>
      <xdr:row>65</xdr:row>
      <xdr:rowOff>157480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9555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41656</xdr:rowOff>
    </xdr:from>
    <xdr:to>
      <xdr:col>19</xdr:col>
      <xdr:colOff>133350</xdr:colOff>
      <xdr:row>65</xdr:row>
      <xdr:rowOff>51308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859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65</xdr:row>
      <xdr:rowOff>41656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1217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85090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1217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508</xdr:rowOff>
    </xdr:from>
    <xdr:to>
      <xdr:col>19</xdr:col>
      <xdr:colOff>184150</xdr:colOff>
      <xdr:row>65</xdr:row>
      <xdr:rowOff>102108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162306</xdr:rowOff>
    </xdr:from>
    <xdr:to>
      <xdr:col>15</xdr:col>
      <xdr:colOff>133350</xdr:colOff>
      <xdr:row>65</xdr:row>
      <xdr:rowOff>92456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77233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人口１人当たり人件費・物件費等決算額は、</a:t>
          </a:r>
          <a:r>
            <a:rPr kumimoji="1" lang="en-US" altLang="ja-JP" sz="1200">
              <a:latin typeface="ＭＳ Ｐゴシック" panose="020B0600070205080204" pitchFamily="50" charset="-128"/>
              <a:ea typeface="ＭＳ Ｐゴシック" panose="020B0600070205080204" pitchFamily="50" charset="-128"/>
            </a:rPr>
            <a:t>124,839</a:t>
          </a:r>
          <a:r>
            <a:rPr kumimoji="1" lang="ja-JP" altLang="en-US" sz="1200">
              <a:latin typeface="ＭＳ Ｐゴシック" panose="020B0600070205080204" pitchFamily="50" charset="-128"/>
              <a:ea typeface="ＭＳ Ｐゴシック" panose="020B0600070205080204" pitchFamily="50" charset="-128"/>
            </a:rPr>
            <a:t>円となり、前年度比</a:t>
          </a:r>
          <a:r>
            <a:rPr kumimoji="1" lang="en-US" altLang="ja-JP" sz="1200">
              <a:latin typeface="ＭＳ Ｐゴシック" panose="020B0600070205080204" pitchFamily="50" charset="-128"/>
              <a:ea typeface="ＭＳ Ｐゴシック" panose="020B0600070205080204" pitchFamily="50" charset="-128"/>
            </a:rPr>
            <a:t>3,173</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％の増となり、類似団体平均を</a:t>
          </a:r>
          <a:r>
            <a:rPr kumimoji="1" lang="en-US" altLang="ja-JP" sz="1200">
              <a:latin typeface="ＭＳ Ｐゴシック" panose="020B0600070205080204" pitchFamily="50" charset="-128"/>
              <a:ea typeface="ＭＳ Ｐゴシック" panose="020B0600070205080204" pitchFamily="50" charset="-128"/>
            </a:rPr>
            <a:t>12,729</a:t>
          </a:r>
          <a:r>
            <a:rPr kumimoji="1" lang="ja-JP" altLang="en-US" sz="1200">
              <a:latin typeface="ＭＳ Ｐゴシック" panose="020B0600070205080204" pitchFamily="50" charset="-128"/>
              <a:ea typeface="ＭＳ Ｐゴシック" panose="020B0600070205080204" pitchFamily="50" charset="-128"/>
            </a:rPr>
            <a:t>円下回る結果となった。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要因としては人件費について、期末勤勉手当が増加したことなどにより増となったためである。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物件費に占める委託料の割合は都内</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市より高い水準にあり、行財政改革により民間委託化を推進してきたことも影響していることから、公共施設の適正配置や有効活用を推進し、施設維持管理コストの抑制を図るなどし、引き続き、経費の圧縮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166267</xdr:rowOff>
    </xdr:from>
    <xdr:to>
      <xdr:col>23</xdr:col>
      <xdr:colOff>133350</xdr:colOff>
      <xdr:row>83</xdr:row>
      <xdr:rowOff>37353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25167"/>
          <a:ext cx="838200" cy="4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166267</xdr:rowOff>
    </xdr:from>
    <xdr:to>
      <xdr:col>19</xdr:col>
      <xdr:colOff>133350</xdr:colOff>
      <xdr:row>83</xdr:row>
      <xdr:rowOff>48037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25167"/>
          <a:ext cx="889000" cy="5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136922</xdr:rowOff>
    </xdr:from>
    <xdr:to>
      <xdr:col>15</xdr:col>
      <xdr:colOff>82550</xdr:colOff>
      <xdr:row>83</xdr:row>
      <xdr:rowOff>48037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95822"/>
          <a:ext cx="889000" cy="8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11085</xdr:rowOff>
    </xdr:from>
    <xdr:to>
      <xdr:col>11</xdr:col>
      <xdr:colOff>31750</xdr:colOff>
      <xdr:row>82</xdr:row>
      <xdr:rowOff>136922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9985"/>
          <a:ext cx="889000" cy="12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158003</xdr:rowOff>
    </xdr:from>
    <xdr:to>
      <xdr:col>23</xdr:col>
      <xdr:colOff>184150</xdr:colOff>
      <xdr:row>83</xdr:row>
      <xdr:rowOff>88153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3080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6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115467</xdr:rowOff>
    </xdr:from>
    <xdr:to>
      <xdr:col>19</xdr:col>
      <xdr:colOff>184150</xdr:colOff>
      <xdr:row>83</xdr:row>
      <xdr:rowOff>45617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55794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43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168687</xdr:rowOff>
    </xdr:from>
    <xdr:to>
      <xdr:col>15</xdr:col>
      <xdr:colOff>133350</xdr:colOff>
      <xdr:row>83</xdr:row>
      <xdr:rowOff>98837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109014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9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86122</xdr:rowOff>
    </xdr:from>
    <xdr:to>
      <xdr:col>11</xdr:col>
      <xdr:colOff>82550</xdr:colOff>
      <xdr:row>83</xdr:row>
      <xdr:rowOff>16272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26449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131735</xdr:rowOff>
    </xdr:from>
    <xdr:to>
      <xdr:col>7</xdr:col>
      <xdr:colOff>31750</xdr:colOff>
      <xdr:row>82</xdr:row>
      <xdr:rowOff>61885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72062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8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東京都人事委員会勧告を踏まえ、給与制度の見直しを実施してきた結果、ラスパイレス指数は</a:t>
          </a:r>
          <a:r>
            <a:rPr kumimoji="1" lang="en-US" altLang="ja-JP" sz="1300">
              <a:latin typeface="ＭＳ Ｐゴシック" panose="020B0600070205080204" pitchFamily="50" charset="-128"/>
              <a:ea typeface="ＭＳ Ｐゴシック" panose="020B0600070205080204" pitchFamily="50" charset="-128"/>
            </a:rPr>
            <a:t>99.6</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今後も東京都や他自治体の動向を踏まえ、給与に関する諸課題を解消し、適正化に努める。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122766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2402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22225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3637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102659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3637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153459</xdr:rowOff>
    </xdr:from>
    <xdr:to>
      <xdr:col>68</xdr:col>
      <xdr:colOff>152400</xdr:colOff>
      <xdr:row>84</xdr:row>
      <xdr:rowOff>102659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838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令和６年度の人口千人当たりの職員数は</a:t>
          </a:r>
          <a:r>
            <a:rPr kumimoji="1" lang="en-US" altLang="ja-JP" sz="1300">
              <a:latin typeface="ＭＳ Ｐゴシック" panose="020B0600070205080204" pitchFamily="50" charset="-128"/>
              <a:ea typeface="ＭＳ Ｐゴシック" panose="020B0600070205080204" pitchFamily="50" charset="-128"/>
            </a:rPr>
            <a:t>4.81</a:t>
          </a:r>
          <a:r>
            <a:rPr kumimoji="1" lang="ja-JP" altLang="en-US" sz="1300">
              <a:latin typeface="ＭＳ Ｐゴシック" panose="020B0600070205080204" pitchFamily="50" charset="-128"/>
              <a:ea typeface="ＭＳ Ｐゴシック" panose="020B0600070205080204" pitchFamily="50" charset="-128"/>
            </a:rPr>
            <a:t>人。前年度比</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人の増となり類似団体平均との比較では</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人下回る結果となった。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年の合併に伴い人員削減を図った結果、平成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年度以降、合併当初の削減指針を上回る</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人以上の削減を行っているところである。今後も定員適正化計画に基づき適正な職員管理を行うとともに、効率的な行政運営に努める。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3810</xdr:rowOff>
    </xdr:from>
    <xdr:to>
      <xdr:col>81</xdr:col>
      <xdr:colOff>44450</xdr:colOff>
      <xdr:row>59</xdr:row>
      <xdr:rowOff>18891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19360"/>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133032</xdr:rowOff>
    </xdr:from>
    <xdr:to>
      <xdr:col>77</xdr:col>
      <xdr:colOff>44450</xdr:colOff>
      <xdr:row>59</xdr:row>
      <xdr:rowOff>3810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07713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133032</xdr:rowOff>
    </xdr:from>
    <xdr:to>
      <xdr:col>72</xdr:col>
      <xdr:colOff>203200</xdr:colOff>
      <xdr:row>58</xdr:row>
      <xdr:rowOff>139065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0771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136049</xdr:rowOff>
    </xdr:from>
    <xdr:to>
      <xdr:col>68</xdr:col>
      <xdr:colOff>152400</xdr:colOff>
      <xdr:row>58</xdr:row>
      <xdr:rowOff>139065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80149"/>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139541</xdr:rowOff>
    </xdr:from>
    <xdr:to>
      <xdr:col>81</xdr:col>
      <xdr:colOff>95250</xdr:colOff>
      <xdr:row>59</xdr:row>
      <xdr:rowOff>69691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60818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0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124460</xdr:rowOff>
    </xdr:from>
    <xdr:to>
      <xdr:col>77</xdr:col>
      <xdr:colOff>95250</xdr:colOff>
      <xdr:row>59</xdr:row>
      <xdr:rowOff>54610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64787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82232</xdr:rowOff>
    </xdr:from>
    <xdr:to>
      <xdr:col>73</xdr:col>
      <xdr:colOff>44450</xdr:colOff>
      <xdr:row>59</xdr:row>
      <xdr:rowOff>12382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22559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79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88265</xdr:rowOff>
    </xdr:from>
    <xdr:to>
      <xdr:col>68</xdr:col>
      <xdr:colOff>203200</xdr:colOff>
      <xdr:row>59</xdr:row>
      <xdr:rowOff>18415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28592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85249</xdr:rowOff>
    </xdr:from>
    <xdr:to>
      <xdr:col>64</xdr:col>
      <xdr:colOff>152400</xdr:colOff>
      <xdr:row>59</xdr:row>
      <xdr:rowOff>15399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25576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79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ポイントの増となったものの、類似団体平均を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令和６年度は、地方債の償還が進んだことで分子が減となったことなどにより、単年度の実質公債費比率が、前年度から</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％となった。令和４年度からの３か年平均では、令和３年度（単年度の比率は</a:t>
          </a:r>
          <a:r>
            <a:rPr kumimoji="1" lang="en-US" altLang="ja-JP" sz="1300">
              <a:latin typeface="ＭＳ Ｐゴシック" panose="020B0600070205080204" pitchFamily="50" charset="-128"/>
              <a:ea typeface="ＭＳ Ｐゴシック" panose="020B0600070205080204" pitchFamily="50" charset="-128"/>
            </a:rPr>
            <a:t>2.48</a:t>
          </a:r>
          <a:r>
            <a:rPr kumimoji="1" lang="ja-JP" altLang="en-US" sz="1300">
              <a:latin typeface="ＭＳ Ｐゴシック" panose="020B0600070205080204" pitchFamily="50" charset="-128"/>
              <a:ea typeface="ＭＳ Ｐゴシック" panose="020B0600070205080204" pitchFamily="50" charset="-128"/>
            </a:rPr>
            <a:t>）が３か年平均対象外となったことにより、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％に増加した。</a:t>
          </a:r>
        </a:p>
        <a:p>
          <a:r>
            <a:rPr kumimoji="1" lang="ja-JP" altLang="en-US" sz="1300">
              <a:latin typeface="ＭＳ Ｐゴシック" panose="020B0600070205080204" pitchFamily="50" charset="-128"/>
              <a:ea typeface="ＭＳ Ｐゴシック" panose="020B0600070205080204" pitchFamily="50" charset="-128"/>
            </a:rPr>
            <a:t>　今後も、引き続き、臨時財政対策債の借入抑制に努めるなど公債費管理を徹底し、実質公債費比率の抑制に努める。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80131</xdr:rowOff>
    </xdr:from>
    <xdr:to>
      <xdr:col>81</xdr:col>
      <xdr:colOff>44450</xdr:colOff>
      <xdr:row>39</xdr:row>
      <xdr:rowOff>91622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666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80131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437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39</xdr:row>
      <xdr:rowOff>57150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322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22678</xdr:rowOff>
    </xdr:from>
    <xdr:to>
      <xdr:col>68</xdr:col>
      <xdr:colOff>152400</xdr:colOff>
      <xdr:row>39</xdr:row>
      <xdr:rowOff>45659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092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29331</xdr:rowOff>
    </xdr:from>
    <xdr:to>
      <xdr:col>77</xdr:col>
      <xdr:colOff>95250</xdr:colOff>
      <xdr:row>39</xdr:row>
      <xdr:rowOff>130931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141108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8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166309</xdr:rowOff>
    </xdr:from>
    <xdr:to>
      <xdr:col>68</xdr:col>
      <xdr:colOff>203200</xdr:colOff>
      <xdr:row>39</xdr:row>
      <xdr:rowOff>96459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143328</xdr:rowOff>
    </xdr:from>
    <xdr:to>
      <xdr:col>64</xdr:col>
      <xdr:colOff>152400</xdr:colOff>
      <xdr:row>39</xdr:row>
      <xdr:rowOff>73478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83655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将来負担比率は、充当可能財源等が将来負担額を超過したため、比率は</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％、前年度と同水準となり、類似団体平均を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％下回る結果となった。</a:t>
          </a:r>
        </a:p>
        <a:p>
          <a:r>
            <a:rPr kumimoji="1" lang="ja-JP" altLang="en-US" sz="1300">
              <a:latin typeface="ＭＳ Ｐゴシック" panose="020B0600070205080204" pitchFamily="50" charset="-128"/>
              <a:ea typeface="ＭＳ Ｐゴシック" panose="020B0600070205080204" pitchFamily="50" charset="-128"/>
            </a:rPr>
            <a:t>　今後も公債費管理を徹底し、より一層行財政改革を推進することで財源の確保と基金残高の回復を図り、財政の健全化に努める。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61141</xdr:rowOff>
    </xdr:from>
    <xdr:to>
      <xdr:col>68</xdr:col>
      <xdr:colOff>152400</xdr:colOff>
      <xdr:row>15</xdr:row>
      <xdr:rowOff>77561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461441"/>
          <a:ext cx="889000" cy="18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xdr:rowOff>
    </xdr:from>
    <xdr:to>
      <xdr:col>68</xdr:col>
      <xdr:colOff>203200</xdr:colOff>
      <xdr:row>14</xdr:row>
      <xdr:rowOff>111941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96718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49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26761</xdr:rowOff>
    </xdr:from>
    <xdr:to>
      <xdr:col>64</xdr:col>
      <xdr:colOff>152400</xdr:colOff>
      <xdr:row>15</xdr:row>
      <xdr:rowOff>128361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5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113138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684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206,245
200,005
15.75
86,952,070
84,286,540
2,522,847
42,604,792
41,743,987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人件費の経常収支比率は</a:t>
          </a:r>
          <a:r>
            <a:rPr kumimoji="1" lang="en-US" altLang="ja-JP" sz="1200">
              <a:latin typeface="ＭＳ Ｐゴシック" panose="020B0600070205080204" pitchFamily="50" charset="-128"/>
              <a:ea typeface="ＭＳ Ｐゴシック" panose="020B0600070205080204" pitchFamily="50" charset="-128"/>
            </a:rPr>
            <a:t>24.3</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ポイントの増となったものの、類似団体平均を</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latin typeface="ＭＳ Ｐゴシック" panose="020B0600070205080204" pitchFamily="50" charset="-128"/>
              <a:ea typeface="ＭＳ Ｐゴシック" panose="020B0600070205080204" pitchFamily="50" charset="-128"/>
            </a:rPr>
            <a:t>　これは、分母である歳入の経常一般財源等が、地方特例交付金、株式等譲渡所得割交付金などの増により増となったものの、退職手当や期末勤勉手当などが増となったことによるものである。</a:t>
          </a:r>
        </a:p>
        <a:p>
          <a:r>
            <a:rPr kumimoji="1" lang="ja-JP" altLang="en-US" sz="1200">
              <a:latin typeface="ＭＳ Ｐゴシック" panose="020B0600070205080204" pitchFamily="50" charset="-128"/>
              <a:ea typeface="ＭＳ Ｐゴシック" panose="020B0600070205080204" pitchFamily="50" charset="-128"/>
            </a:rPr>
            <a:t>　人件費のうち大きな割合を占めている職員給については、今後も定員適正化計画に基づき適正な職員管理を行っていく。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08700"/>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36</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0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75293</xdr:rowOff>
    </xdr:from>
    <xdr:to>
      <xdr:col>15</xdr:col>
      <xdr:colOff>98425</xdr:colOff>
      <xdr:row>36</xdr:row>
      <xdr:rowOff>12700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76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75293</xdr:rowOff>
    </xdr:from>
    <xdr:to>
      <xdr:col>11</xdr:col>
      <xdr:colOff>9525</xdr:colOff>
      <xdr:row>36</xdr:row>
      <xdr:rowOff>12700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76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76399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24493</xdr:rowOff>
    </xdr:from>
    <xdr:to>
      <xdr:col>11</xdr:col>
      <xdr:colOff>60325</xdr:colOff>
      <xdr:row>35</xdr:row>
      <xdr:rowOff>126093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136270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物件費の経常収支比率は</a:t>
          </a:r>
          <a:r>
            <a:rPr kumimoji="1" lang="en-US" altLang="ja-JP" sz="1100">
              <a:latin typeface="ＭＳ Ｐゴシック" panose="020B0600070205080204" pitchFamily="50" charset="-128"/>
              <a:ea typeface="ＭＳ Ｐゴシック" panose="020B0600070205080204" pitchFamily="50" charset="-128"/>
            </a:rPr>
            <a:t>21.3</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latin typeface="ＭＳ Ｐゴシック" panose="020B0600070205080204" pitchFamily="50" charset="-128"/>
              <a:ea typeface="ＭＳ Ｐゴシック" panose="020B0600070205080204" pitchFamily="50" charset="-128"/>
            </a:rPr>
            <a:t>　これは、分母である歳入の経常一般財源等が地方特例交付金、株式等譲渡所得割交付金などにより増となったものの、予防接種事業などの増により増となったことによるものである。</a:t>
          </a:r>
        </a:p>
        <a:p>
          <a:r>
            <a:rPr kumimoji="1" lang="ja-JP" altLang="en-US" sz="1100">
              <a:latin typeface="ＭＳ Ｐゴシック" panose="020B0600070205080204" pitchFamily="50" charset="-128"/>
              <a:ea typeface="ＭＳ Ｐゴシック" panose="020B0600070205080204" pitchFamily="50" charset="-128"/>
            </a:rPr>
            <a:t>　合併市である本市の特徴として施設数が多いため、維持管理経費が増加し、物件費の増加にもつながっていることから、公共施設の量と質の最適化を図ることなどで、これらの維持管理経費の抑制に努める。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168910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30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115570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07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92710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778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17</xdr:row>
      <xdr:rowOff>39370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77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扶助費の経常収支比率は</a:t>
          </a:r>
          <a:r>
            <a:rPr kumimoji="1" lang="en-US" altLang="ja-JP" sz="1200">
              <a:latin typeface="ＭＳ Ｐゴシック" panose="020B0600070205080204" pitchFamily="50" charset="-128"/>
              <a:ea typeface="ＭＳ Ｐゴシック" panose="020B0600070205080204" pitchFamily="50" charset="-128"/>
            </a:rPr>
            <a:t>13.8</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ポイントの減となり、類似体平均を</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latin typeface="ＭＳ Ｐゴシック" panose="020B0600070205080204" pitchFamily="50" charset="-128"/>
              <a:ea typeface="ＭＳ Ｐゴシック" panose="020B0600070205080204" pitchFamily="50" charset="-128"/>
            </a:rPr>
            <a:t>　これは、保育関係や障害関係の経費などが増となったものの、分母である歳入の経常一般財源等が、地方特例交付金、株式等譲渡所得割交付金などの増により増となったことによるものである。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今後も、社会保障関係経費は増加する傾向が続くものと考えられることから、引き続き、特定財源の確保等に努める。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465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649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その他の経常収支比率は</a:t>
          </a:r>
          <a:r>
            <a:rPr kumimoji="1" lang="en-US" altLang="ja-JP" sz="1100">
              <a:latin typeface="ＭＳ Ｐゴシック" panose="020B0600070205080204" pitchFamily="50" charset="-128"/>
              <a:ea typeface="ＭＳ Ｐゴシック" panose="020B0600070205080204" pitchFamily="50" charset="-128"/>
            </a:rPr>
            <a:t>12.9</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ポイントの減となったものの、類似団体平均を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12.9</a:t>
          </a:r>
          <a:r>
            <a:rPr kumimoji="1" lang="ja-JP" altLang="en-US" sz="1100">
              <a:latin typeface="ＭＳ Ｐゴシック" panose="020B0600070205080204" pitchFamily="50" charset="-128"/>
              <a:ea typeface="ＭＳ Ｐゴシック" panose="020B0600070205080204" pitchFamily="50" charset="-128"/>
            </a:rPr>
            <a:t>％のうち</a:t>
          </a:r>
          <a:r>
            <a:rPr kumimoji="1" lang="en-US" altLang="ja-JP" sz="1100">
              <a:latin typeface="ＭＳ Ｐゴシック" panose="020B0600070205080204" pitchFamily="50" charset="-128"/>
              <a:ea typeface="ＭＳ Ｐゴシック" panose="020B0600070205080204" pitchFamily="50" charset="-128"/>
            </a:rPr>
            <a:t>12.1</a:t>
          </a:r>
          <a:r>
            <a:rPr kumimoji="1" lang="ja-JP" altLang="en-US" sz="1100">
              <a:latin typeface="ＭＳ Ｐゴシック" panose="020B0600070205080204" pitchFamily="50" charset="-128"/>
              <a:ea typeface="ＭＳ Ｐゴシック" panose="020B0600070205080204" pitchFamily="50" charset="-128"/>
            </a:rPr>
            <a:t>％と大きな割合を占める繰出金は、介護保険特別会計への繰出金で引き続き、増加傾向にある。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また、国民健康保険特別会計などに対する財源補てん的な繰出金も増加していることから、これらも加味した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実質経常収支比率</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を第５次行財政改革大綱の評価指標の一つとして引き続き設定し、特別会計の健全化に取り組む</a:t>
          </a:r>
          <a:r>
            <a:rPr kumimoji="1" lang="ja-JP" altLang="en-US" sz="12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20865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103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59</xdr:row>
      <xdr:rowOff>20865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60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58</xdr:row>
      <xdr:rowOff>116115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58</xdr:row>
      <xdr:rowOff>148772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4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補助費等の経常収支比率は</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latin typeface="ＭＳ Ｐゴシック" panose="020B0600070205080204" pitchFamily="50" charset="-128"/>
              <a:ea typeface="ＭＳ Ｐゴシック" panose="020B0600070205080204" pitchFamily="50" charset="-128"/>
            </a:rPr>
            <a:t>　これは、分母である歳入の経常一般財源等が地方特例交付金、株式等譲渡所得割交付金などにより増となったものの、小・中学校における給食食材購入費補助金などの増により増となったことによるものである。</a:t>
          </a:r>
        </a:p>
        <a:p>
          <a:r>
            <a:rPr kumimoji="1" lang="ja-JP" altLang="en-US" sz="1100">
              <a:latin typeface="ＭＳ Ｐゴシック" panose="020B0600070205080204" pitchFamily="50" charset="-128"/>
              <a:ea typeface="ＭＳ Ｐゴシック" panose="020B0600070205080204" pitchFamily="50" charset="-128"/>
            </a:rPr>
            <a:t>　また、民間事業者等に対する補助金も増加傾向にあり、第５次行財政改革大綱に基づき、財政支援団体への財政支出の見直しなどに取り組む。</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148772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5659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50800</xdr:rowOff>
    </xdr:from>
    <xdr:to>
      <xdr:col>78</xdr:col>
      <xdr:colOff>69850</xdr:colOff>
      <xdr:row>38</xdr:row>
      <xdr:rowOff>72572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565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50800</xdr:rowOff>
    </xdr:from>
    <xdr:to>
      <xdr:col>73</xdr:col>
      <xdr:colOff>180975</xdr:colOff>
      <xdr:row>38</xdr:row>
      <xdr:rowOff>72572</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565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50800</xdr:rowOff>
    </xdr:from>
    <xdr:to>
      <xdr:col>69</xdr:col>
      <xdr:colOff>92075</xdr:colOff>
      <xdr:row>38</xdr:row>
      <xdr:rowOff>61685</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565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97972</xdr:rowOff>
    </xdr:from>
    <xdr:to>
      <xdr:col>82</xdr:col>
      <xdr:colOff>158750</xdr:colOff>
      <xdr:row>39</xdr:row>
      <xdr:rowOff>28122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70049</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58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0</xdr:rowOff>
    </xdr:from>
    <xdr:to>
      <xdr:col>78</xdr:col>
      <xdr:colOff>120650</xdr:colOff>
      <xdr:row>38</xdr:row>
      <xdr:rowOff>101600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86377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21772</xdr:rowOff>
    </xdr:from>
    <xdr:to>
      <xdr:col>74</xdr:col>
      <xdr:colOff>31750</xdr:colOff>
      <xdr:row>38</xdr:row>
      <xdr:rowOff>123372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108149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0</xdr:rowOff>
    </xdr:from>
    <xdr:to>
      <xdr:col>69</xdr:col>
      <xdr:colOff>142875</xdr:colOff>
      <xdr:row>38</xdr:row>
      <xdr:rowOff>101600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86377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10885</xdr:rowOff>
    </xdr:from>
    <xdr:to>
      <xdr:col>65</xdr:col>
      <xdr:colOff>53975</xdr:colOff>
      <xdr:row>38</xdr:row>
      <xdr:rowOff>112485</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97262</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公債費の経常収支比率は</a:t>
          </a:r>
          <a:r>
            <a:rPr kumimoji="1" lang="en-US" altLang="ja-JP" sz="1100">
              <a:latin typeface="ＭＳ Ｐゴシック" panose="020B0600070205080204" pitchFamily="50" charset="-128"/>
              <a:ea typeface="ＭＳ Ｐゴシック" panose="020B0600070205080204" pitchFamily="50" charset="-128"/>
            </a:rPr>
            <a:t>10.4</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ポイント減となり、類似団体平均を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100">
              <a:latin typeface="ＭＳ Ｐゴシック" panose="020B0600070205080204" pitchFamily="50" charset="-128"/>
              <a:ea typeface="ＭＳ Ｐゴシック" panose="020B0600070205080204" pitchFamily="50" charset="-128"/>
            </a:rPr>
            <a:t>　これは、中央図書館・田無公民館耐震補強等改修事業などの元金償還が開始したことによる増があったものの、臨時財政対策債の償還が進んだため全体で減となったこと、分母である歳入の経常一般財源等が、地方特例交付金、株式等譲渡所得割交付金などの増により増となったことによるものである。</a:t>
          </a:r>
        </a:p>
        <a:p>
          <a:r>
            <a:rPr kumimoji="1" lang="ja-JP" altLang="en-US" sz="1100">
              <a:latin typeface="ＭＳ Ｐゴシック" panose="020B0600070205080204" pitchFamily="50" charset="-128"/>
              <a:ea typeface="ＭＳ Ｐゴシック" panose="020B0600070205080204" pitchFamily="50" charset="-128"/>
            </a:rPr>
            <a:t>　公債費は、今後は横ばいで推移する見込みであり、引き続き後年度負担を十分考慮した地方債の借入に努め、公債費の抑制を図る。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130811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3019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130811</xdr:rowOff>
    </xdr:from>
    <xdr:to>
      <xdr:col>19</xdr:col>
      <xdr:colOff>187325</xdr:colOff>
      <xdr:row>77</xdr:row>
      <xdr:rowOff>153670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332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153670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34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73661</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340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66057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80011</xdr:rowOff>
    </xdr:from>
    <xdr:to>
      <xdr:col>20</xdr:col>
      <xdr:colOff>38100</xdr:colOff>
      <xdr:row>78</xdr:row>
      <xdr:rowOff>10161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20338</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0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43197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134638</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85.1</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300">
              <a:latin typeface="ＭＳ Ｐゴシック" panose="020B0600070205080204" pitchFamily="50" charset="-128"/>
              <a:ea typeface="ＭＳ Ｐゴシック" panose="020B0600070205080204" pitchFamily="50" charset="-128"/>
            </a:rPr>
            <a:t>　 扶助費及び特別会計への繰出金は、引き続き増加していくことが見込まれるため、第５次行財政改革大綱の評価指標の一つとして経常収支比率を引き続き設定し、市民サービスの維持・向上と持続可能で自立的な行財政運営の確立を目指して、行財政改革に取り組む。</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41275</xdr:rowOff>
    </xdr:from>
    <xdr:to>
      <xdr:col>82</xdr:col>
      <xdr:colOff>107950</xdr:colOff>
      <xdr:row>79</xdr:row>
      <xdr:rowOff>18414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414375"/>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41275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385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161289</xdr:rowOff>
    </xdr:from>
    <xdr:to>
      <xdr:col>73</xdr:col>
      <xdr:colOff>180975</xdr:colOff>
      <xdr:row>78</xdr:row>
      <xdr:rowOff>12700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91489"/>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161289</xdr:rowOff>
    </xdr:from>
    <xdr:to>
      <xdr:col>69</xdr:col>
      <xdr:colOff>92075</xdr:colOff>
      <xdr:row>77</xdr:row>
      <xdr:rowOff>167005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191489"/>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139064</xdr:rowOff>
    </xdr:from>
    <xdr:to>
      <xdr:col>82</xdr:col>
      <xdr:colOff>158750</xdr:colOff>
      <xdr:row>79</xdr:row>
      <xdr:rowOff>69214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111141</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161925</xdr:rowOff>
    </xdr:from>
    <xdr:to>
      <xdr:col>78</xdr:col>
      <xdr:colOff>120650</xdr:colOff>
      <xdr:row>78</xdr:row>
      <xdr:rowOff>92075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76852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4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110489</xdr:rowOff>
    </xdr:from>
    <xdr:to>
      <xdr:col>69</xdr:col>
      <xdr:colOff>142875</xdr:colOff>
      <xdr:row>77</xdr:row>
      <xdr:rowOff>40639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25416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116205</xdr:rowOff>
    </xdr:from>
    <xdr:to>
      <xdr:col>65</xdr:col>
      <xdr:colOff>53975</xdr:colOff>
      <xdr:row>78</xdr:row>
      <xdr:rowOff>46355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31132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40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43828</xdr:rowOff>
    </xdr:from>
    <xdr:to>
      <xdr:col>29</xdr:col>
      <xdr:colOff>127000</xdr:colOff>
      <xdr:row>19</xdr:row>
      <xdr:rowOff>52667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7553"/>
          <a:ext cx="647700" cy="180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52667</xdr:rowOff>
    </xdr:from>
    <xdr:to>
      <xdr:col>26</xdr:col>
      <xdr:colOff>50800</xdr:colOff>
      <xdr:row>19</xdr:row>
      <xdr:rowOff>108217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57842"/>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108217</xdr:rowOff>
    </xdr:from>
    <xdr:to>
      <xdr:col>22</xdr:col>
      <xdr:colOff>114300</xdr:colOff>
      <xdr:row>19</xdr:row>
      <xdr:rowOff>144297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13392"/>
          <a:ext cx="698500" cy="36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142430</xdr:rowOff>
    </xdr:from>
    <xdr:to>
      <xdr:col>18</xdr:col>
      <xdr:colOff>177800</xdr:colOff>
      <xdr:row>19</xdr:row>
      <xdr:rowOff>144297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47605"/>
          <a:ext cx="698500" cy="1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164478</xdr:rowOff>
    </xdr:from>
    <xdr:to>
      <xdr:col>29</xdr:col>
      <xdr:colOff>177800</xdr:colOff>
      <xdr:row>18</xdr:row>
      <xdr:rowOff>94628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6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136555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1867</xdr:rowOff>
    </xdr:from>
    <xdr:to>
      <xdr:col>26</xdr:col>
      <xdr:colOff>101600</xdr:colOff>
      <xdr:row>19</xdr:row>
      <xdr:rowOff>103467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07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88244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93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57417</xdr:rowOff>
    </xdr:from>
    <xdr:to>
      <xdr:col>22</xdr:col>
      <xdr:colOff>165100</xdr:colOff>
      <xdr:row>19</xdr:row>
      <xdr:rowOff>159017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2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143794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93497</xdr:rowOff>
    </xdr:from>
    <xdr:to>
      <xdr:col>19</xdr:col>
      <xdr:colOff>38100</xdr:colOff>
      <xdr:row>20</xdr:row>
      <xdr:rowOff>23647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8424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91630</xdr:rowOff>
    </xdr:from>
    <xdr:to>
      <xdr:col>15</xdr:col>
      <xdr:colOff>101600</xdr:colOff>
      <xdr:row>20</xdr:row>
      <xdr:rowOff>21780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6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6557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10185</xdr:rowOff>
    </xdr:from>
    <xdr:to>
      <xdr:col>29</xdr:col>
      <xdr:colOff>127000</xdr:colOff>
      <xdr:row>36</xdr:row>
      <xdr:rowOff>28893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63435"/>
          <a:ext cx="647700" cy="18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27330</xdr:rowOff>
    </xdr:from>
    <xdr:to>
      <xdr:col>26</xdr:col>
      <xdr:colOff>50800</xdr:colOff>
      <xdr:row>36</xdr:row>
      <xdr:rowOff>28893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80580"/>
          <a:ext cx="698500" cy="1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27330</xdr:rowOff>
    </xdr:from>
    <xdr:to>
      <xdr:col>22</xdr:col>
      <xdr:colOff>114300</xdr:colOff>
      <xdr:row>36</xdr:row>
      <xdr:rowOff>43790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0580"/>
          <a:ext cx="698500" cy="16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43790</xdr:rowOff>
    </xdr:from>
    <xdr:to>
      <xdr:col>18</xdr:col>
      <xdr:colOff>177800</xdr:colOff>
      <xdr:row>36</xdr:row>
      <xdr:rowOff>73660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97040"/>
          <a:ext cx="698500" cy="2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302285</xdr:rowOff>
    </xdr:from>
    <xdr:to>
      <xdr:col>29</xdr:col>
      <xdr:colOff>177800</xdr:colOff>
      <xdr:row>36</xdr:row>
      <xdr:rowOff>60985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2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274362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320993</xdr:rowOff>
    </xdr:from>
    <xdr:to>
      <xdr:col>26</xdr:col>
      <xdr:colOff>101600</xdr:colOff>
      <xdr:row>36</xdr:row>
      <xdr:rowOff>79693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1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64470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7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319430</xdr:rowOff>
    </xdr:from>
    <xdr:to>
      <xdr:col>22</xdr:col>
      <xdr:colOff>165100</xdr:colOff>
      <xdr:row>36</xdr:row>
      <xdr:rowOff>78130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62907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335890</xdr:rowOff>
    </xdr:from>
    <xdr:to>
      <xdr:col>19</xdr:col>
      <xdr:colOff>38100</xdr:colOff>
      <xdr:row>36</xdr:row>
      <xdr:rowOff>94590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79367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22860</xdr:rowOff>
    </xdr:from>
    <xdr:to>
      <xdr:col>15</xdr:col>
      <xdr:colOff>101600</xdr:colOff>
      <xdr:row>36</xdr:row>
      <xdr:rowOff>124460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7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109237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206,245
200,005
15.75
86,952,070
84,286,540
2,522,847
42,604,792
41,743,987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59004</xdr:rowOff>
    </xdr:from>
    <xdr:to>
      <xdr:col>24</xdr:col>
      <xdr:colOff>63500</xdr:colOff>
      <xdr:row>38</xdr:row>
      <xdr:rowOff>136537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2654"/>
          <a:ext cx="838200" cy="24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117335</xdr:rowOff>
    </xdr:from>
    <xdr:to>
      <xdr:col>19</xdr:col>
      <xdr:colOff>177800</xdr:colOff>
      <xdr:row>38</xdr:row>
      <xdr:rowOff>136537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32435"/>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117335</xdr:rowOff>
    </xdr:from>
    <xdr:to>
      <xdr:col>15</xdr:col>
      <xdr:colOff>50800</xdr:colOff>
      <xdr:row>39</xdr:row>
      <xdr:rowOff>10655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3243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156159</xdr:rowOff>
    </xdr:from>
    <xdr:to>
      <xdr:col>10</xdr:col>
      <xdr:colOff>114300</xdr:colOff>
      <xdr:row>39</xdr:row>
      <xdr:rowOff>10655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71259"/>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8204</xdr:rowOff>
    </xdr:from>
    <xdr:to>
      <xdr:col>24</xdr:col>
      <xdr:colOff>114300</xdr:colOff>
      <xdr:row>37</xdr:row>
      <xdr:rowOff>109804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158081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85737</xdr:rowOff>
    </xdr:from>
    <xdr:to>
      <xdr:col>20</xdr:col>
      <xdr:colOff>38100</xdr:colOff>
      <xdr:row>39</xdr:row>
      <xdr:rowOff>15887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7014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9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66535</xdr:rowOff>
    </xdr:from>
    <xdr:to>
      <xdr:col>15</xdr:col>
      <xdr:colOff>101600</xdr:colOff>
      <xdr:row>38</xdr:row>
      <xdr:rowOff>168135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159262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131305</xdr:rowOff>
    </xdr:from>
    <xdr:to>
      <xdr:col>10</xdr:col>
      <xdr:colOff>165100</xdr:colOff>
      <xdr:row>39</xdr:row>
      <xdr:rowOff>61455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52582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105359</xdr:rowOff>
    </xdr:from>
    <xdr:to>
      <xdr:col>6</xdr:col>
      <xdr:colOff>38100</xdr:colOff>
      <xdr:row>39</xdr:row>
      <xdr:rowOff>35509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26636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148158</xdr:rowOff>
    </xdr:from>
    <xdr:to>
      <xdr:col>24</xdr:col>
      <xdr:colOff>63500</xdr:colOff>
      <xdr:row>57</xdr:row>
      <xdr:rowOff>3666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49358"/>
          <a:ext cx="8382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54775</xdr:rowOff>
    </xdr:from>
    <xdr:to>
      <xdr:col>19</xdr:col>
      <xdr:colOff>177800</xdr:colOff>
      <xdr:row>56</xdr:row>
      <xdr:rowOff>148158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55975"/>
          <a:ext cx="889000" cy="9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54775</xdr:rowOff>
    </xdr:from>
    <xdr:to>
      <xdr:col>15</xdr:col>
      <xdr:colOff>50800</xdr:colOff>
      <xdr:row>56</xdr:row>
      <xdr:rowOff>132581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55975"/>
          <a:ext cx="889000" cy="7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132581</xdr:rowOff>
    </xdr:from>
    <xdr:to>
      <xdr:col>10</xdr:col>
      <xdr:colOff>114300</xdr:colOff>
      <xdr:row>57</xdr:row>
      <xdr:rowOff>113346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33781"/>
          <a:ext cx="889000" cy="15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124316</xdr:rowOff>
    </xdr:from>
    <xdr:to>
      <xdr:col>24</xdr:col>
      <xdr:colOff>114300</xdr:colOff>
      <xdr:row>57</xdr:row>
      <xdr:rowOff>54466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2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102743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0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97358</xdr:rowOff>
    </xdr:from>
    <xdr:to>
      <xdr:col>20</xdr:col>
      <xdr:colOff>38100</xdr:colOff>
      <xdr:row>57</xdr:row>
      <xdr:rowOff>27508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9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44035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7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3975</xdr:rowOff>
    </xdr:from>
    <xdr:to>
      <xdr:col>15</xdr:col>
      <xdr:colOff>101600</xdr:colOff>
      <xdr:row>56</xdr:row>
      <xdr:rowOff>105575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122102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8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81781</xdr:rowOff>
    </xdr:from>
    <xdr:to>
      <xdr:col>10</xdr:col>
      <xdr:colOff>165100</xdr:colOff>
      <xdr:row>57</xdr:row>
      <xdr:rowOff>11931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28458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62546</xdr:rowOff>
    </xdr:from>
    <xdr:to>
      <xdr:col>6</xdr:col>
      <xdr:colOff>38100</xdr:colOff>
      <xdr:row>57</xdr:row>
      <xdr:rowOff>164146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9223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1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51003</xdr:rowOff>
    </xdr:from>
    <xdr:to>
      <xdr:col>24</xdr:col>
      <xdr:colOff>63500</xdr:colOff>
      <xdr:row>78</xdr:row>
      <xdr:rowOff>61061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24103"/>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61061</xdr:rowOff>
    </xdr:from>
    <xdr:to>
      <xdr:col>19</xdr:col>
      <xdr:colOff>177800</xdr:colOff>
      <xdr:row>78</xdr:row>
      <xdr:rowOff>109982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34161"/>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109982</xdr:rowOff>
    </xdr:from>
    <xdr:to>
      <xdr:col>15</xdr:col>
      <xdr:colOff>50800</xdr:colOff>
      <xdr:row>78</xdr:row>
      <xdr:rowOff>139700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83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139700</xdr:rowOff>
    </xdr:from>
    <xdr:to>
      <xdr:col>10</xdr:col>
      <xdr:colOff>114300</xdr:colOff>
      <xdr:row>78</xdr:row>
      <xdr:rowOff>140005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1280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203</xdr:rowOff>
    </xdr:from>
    <xdr:to>
      <xdr:col>24</xdr:col>
      <xdr:colOff>114300</xdr:colOff>
      <xdr:row>78</xdr:row>
      <xdr:rowOff>101803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150080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10261</xdr:rowOff>
    </xdr:from>
    <xdr:to>
      <xdr:col>20</xdr:col>
      <xdr:colOff>38100</xdr:colOff>
      <xdr:row>78</xdr:row>
      <xdr:rowOff>111861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102988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59182</xdr:rowOff>
    </xdr:from>
    <xdr:to>
      <xdr:col>15</xdr:col>
      <xdr:colOff>101600</xdr:colOff>
      <xdr:row>78</xdr:row>
      <xdr:rowOff>160782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151909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88900</xdr:rowOff>
    </xdr:from>
    <xdr:to>
      <xdr:col>10</xdr:col>
      <xdr:colOff>165100</xdr:colOff>
      <xdr:row>79</xdr:row>
      <xdr:rowOff>19050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10177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89205</xdr:rowOff>
    </xdr:from>
    <xdr:to>
      <xdr:col>6</xdr:col>
      <xdr:colOff>38100</xdr:colOff>
      <xdr:row>79</xdr:row>
      <xdr:rowOff>19355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10482</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55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16472</xdr:rowOff>
    </xdr:from>
    <xdr:to>
      <xdr:col>24</xdr:col>
      <xdr:colOff>63500</xdr:colOff>
      <xdr:row>96</xdr:row>
      <xdr:rowOff>101930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75672"/>
          <a:ext cx="838200" cy="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101930</xdr:rowOff>
    </xdr:from>
    <xdr:to>
      <xdr:col>19</xdr:col>
      <xdr:colOff>177800</xdr:colOff>
      <xdr:row>97</xdr:row>
      <xdr:rowOff>20079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61130"/>
          <a:ext cx="889000" cy="8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46101</xdr:rowOff>
    </xdr:from>
    <xdr:to>
      <xdr:col>15</xdr:col>
      <xdr:colOff>50800</xdr:colOff>
      <xdr:row>97</xdr:row>
      <xdr:rowOff>20079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05301"/>
          <a:ext cx="889000" cy="1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46101</xdr:rowOff>
    </xdr:from>
    <xdr:to>
      <xdr:col>10</xdr:col>
      <xdr:colOff>114300</xdr:colOff>
      <xdr:row>97</xdr:row>
      <xdr:rowOff>149073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05301"/>
          <a:ext cx="889000" cy="2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137122</xdr:rowOff>
    </xdr:from>
    <xdr:to>
      <xdr:col>24</xdr:col>
      <xdr:colOff>114300</xdr:colOff>
      <xdr:row>96</xdr:row>
      <xdr:rowOff>67272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115549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0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51130</xdr:rowOff>
    </xdr:from>
    <xdr:to>
      <xdr:col>20</xdr:col>
      <xdr:colOff>38100</xdr:colOff>
      <xdr:row>96</xdr:row>
      <xdr:rowOff>152730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143857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140729</xdr:rowOff>
    </xdr:from>
    <xdr:to>
      <xdr:col>15</xdr:col>
      <xdr:colOff>101600</xdr:colOff>
      <xdr:row>97</xdr:row>
      <xdr:rowOff>70879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62006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9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166751</xdr:rowOff>
    </xdr:from>
    <xdr:to>
      <xdr:col>10</xdr:col>
      <xdr:colOff>165100</xdr:colOff>
      <xdr:row>96</xdr:row>
      <xdr:rowOff>96901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88028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54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98273</xdr:rowOff>
    </xdr:from>
    <xdr:to>
      <xdr:col>6</xdr:col>
      <xdr:colOff>38100</xdr:colOff>
      <xdr:row>98</xdr:row>
      <xdr:rowOff>28423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44950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5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64839</xdr:rowOff>
    </xdr:from>
    <xdr:to>
      <xdr:col>55</xdr:col>
      <xdr:colOff>0</xdr:colOff>
      <xdr:row>36</xdr:row>
      <xdr:rowOff>72056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37039"/>
          <a:ext cx="8382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48848</xdr:rowOff>
    </xdr:from>
    <xdr:to>
      <xdr:col>50</xdr:col>
      <xdr:colOff>114300</xdr:colOff>
      <xdr:row>36</xdr:row>
      <xdr:rowOff>72056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21048"/>
          <a:ext cx="8890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48848</xdr:rowOff>
    </xdr:from>
    <xdr:to>
      <xdr:col>45</xdr:col>
      <xdr:colOff>177800</xdr:colOff>
      <xdr:row>36</xdr:row>
      <xdr:rowOff>120977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21048"/>
          <a:ext cx="889000" cy="7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63859</xdr:rowOff>
    </xdr:from>
    <xdr:to>
      <xdr:col>41</xdr:col>
      <xdr:colOff>50800</xdr:colOff>
      <xdr:row>36</xdr:row>
      <xdr:rowOff>120977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207359"/>
          <a:ext cx="889000" cy="108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14039</xdr:rowOff>
    </xdr:from>
    <xdr:to>
      <xdr:col>55</xdr:col>
      <xdr:colOff>50800</xdr:colOff>
      <xdr:row>36</xdr:row>
      <xdr:rowOff>115639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8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36916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3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21256</xdr:rowOff>
    </xdr:from>
    <xdr:to>
      <xdr:col>50</xdr:col>
      <xdr:colOff>165100</xdr:colOff>
      <xdr:row>36</xdr:row>
      <xdr:rowOff>122856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9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139383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6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169498</xdr:rowOff>
    </xdr:from>
    <xdr:to>
      <xdr:col>46</xdr:col>
      <xdr:colOff>38100</xdr:colOff>
      <xdr:row>36</xdr:row>
      <xdr:rowOff>99648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116175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4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70177</xdr:rowOff>
    </xdr:from>
    <xdr:to>
      <xdr:col>41</xdr:col>
      <xdr:colOff>101600</xdr:colOff>
      <xdr:row>37</xdr:row>
      <xdr:rowOff>327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4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16854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1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13059</xdr:rowOff>
    </xdr:from>
    <xdr:to>
      <xdr:col>36</xdr:col>
      <xdr:colOff>165100</xdr:colOff>
      <xdr:row>30</xdr:row>
      <xdr:rowOff>114659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15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131186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93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25879</xdr:rowOff>
    </xdr:from>
    <xdr:to>
      <xdr:col>55</xdr:col>
      <xdr:colOff>0</xdr:colOff>
      <xdr:row>58</xdr:row>
      <xdr:rowOff>124286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969979"/>
          <a:ext cx="838200" cy="9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2856</xdr:rowOff>
    </xdr:from>
    <xdr:to>
      <xdr:col>50</xdr:col>
      <xdr:colOff>114300</xdr:colOff>
      <xdr:row>58</xdr:row>
      <xdr:rowOff>25879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946956"/>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2856</xdr:rowOff>
    </xdr:from>
    <xdr:to>
      <xdr:col>45</xdr:col>
      <xdr:colOff>177800</xdr:colOff>
      <xdr:row>58</xdr:row>
      <xdr:rowOff>60289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946956"/>
          <a:ext cx="889000" cy="5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89256</xdr:rowOff>
    </xdr:from>
    <xdr:to>
      <xdr:col>41</xdr:col>
      <xdr:colOff>50800</xdr:colOff>
      <xdr:row>58</xdr:row>
      <xdr:rowOff>60289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61906"/>
          <a:ext cx="889000" cy="14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73486</xdr:rowOff>
    </xdr:from>
    <xdr:to>
      <xdr:col>55</xdr:col>
      <xdr:colOff>50800</xdr:colOff>
      <xdr:row>59</xdr:row>
      <xdr:rowOff>3636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1001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159863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146529</xdr:rowOff>
    </xdr:from>
    <xdr:to>
      <xdr:col>50</xdr:col>
      <xdr:colOff>165100</xdr:colOff>
      <xdr:row>58</xdr:row>
      <xdr:rowOff>76679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1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67806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1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123506</xdr:rowOff>
    </xdr:from>
    <xdr:to>
      <xdr:col>46</xdr:col>
      <xdr:colOff>38100</xdr:colOff>
      <xdr:row>58</xdr:row>
      <xdr:rowOff>53656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9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44783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8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9489</xdr:rowOff>
    </xdr:from>
    <xdr:to>
      <xdr:col>41</xdr:col>
      <xdr:colOff>101600</xdr:colOff>
      <xdr:row>58</xdr:row>
      <xdr:rowOff>111089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102216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38456</xdr:rowOff>
    </xdr:from>
    <xdr:to>
      <xdr:col>36</xdr:col>
      <xdr:colOff>165100</xdr:colOff>
      <xdr:row>57</xdr:row>
      <xdr:rowOff>140056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1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131183</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0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63728</xdr:rowOff>
    </xdr:from>
    <xdr:to>
      <xdr:col>55</xdr:col>
      <xdr:colOff>0</xdr:colOff>
      <xdr:row>78</xdr:row>
      <xdr:rowOff>118097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265378"/>
          <a:ext cx="838200" cy="2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63728</xdr:rowOff>
    </xdr:from>
    <xdr:to>
      <xdr:col>50</xdr:col>
      <xdr:colOff>114300</xdr:colOff>
      <xdr:row>78</xdr:row>
      <xdr:rowOff>151245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265378"/>
          <a:ext cx="889000" cy="25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151245</xdr:rowOff>
    </xdr:from>
    <xdr:to>
      <xdr:col>45</xdr:col>
      <xdr:colOff>177800</xdr:colOff>
      <xdr:row>78</xdr:row>
      <xdr:rowOff>167436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24345"/>
          <a:ext cx="889000" cy="1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120765</xdr:rowOff>
    </xdr:from>
    <xdr:to>
      <xdr:col>41</xdr:col>
      <xdr:colOff>50800</xdr:colOff>
      <xdr:row>78</xdr:row>
      <xdr:rowOff>167436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493865"/>
          <a:ext cx="889000" cy="4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67297</xdr:rowOff>
    </xdr:from>
    <xdr:to>
      <xdr:col>55</xdr:col>
      <xdr:colOff>50800</xdr:colOff>
      <xdr:row>78</xdr:row>
      <xdr:rowOff>168897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153674</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5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12928</xdr:rowOff>
    </xdr:from>
    <xdr:to>
      <xdr:col>50</xdr:col>
      <xdr:colOff>165100</xdr:colOff>
      <xdr:row>77</xdr:row>
      <xdr:rowOff>114528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131055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298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100445</xdr:rowOff>
    </xdr:from>
    <xdr:to>
      <xdr:col>46</xdr:col>
      <xdr:colOff>38100</xdr:colOff>
      <xdr:row>79</xdr:row>
      <xdr:rowOff>30595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21722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116636</xdr:rowOff>
    </xdr:from>
    <xdr:to>
      <xdr:col>41</xdr:col>
      <xdr:colOff>101600</xdr:colOff>
      <xdr:row>79</xdr:row>
      <xdr:rowOff>46786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37913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8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69965</xdr:rowOff>
    </xdr:from>
    <xdr:to>
      <xdr:col>36</xdr:col>
      <xdr:colOff>165100</xdr:colOff>
      <xdr:row>79</xdr:row>
      <xdr:rowOff>115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162692</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3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105105</xdr:rowOff>
    </xdr:from>
    <xdr:to>
      <xdr:col>55</xdr:col>
      <xdr:colOff>0</xdr:colOff>
      <xdr:row>98</xdr:row>
      <xdr:rowOff>139267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907205"/>
          <a:ext cx="838200" cy="3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73113</xdr:rowOff>
    </xdr:from>
    <xdr:to>
      <xdr:col>50</xdr:col>
      <xdr:colOff>114300</xdr:colOff>
      <xdr:row>98</xdr:row>
      <xdr:rowOff>105105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875213"/>
          <a:ext cx="889000" cy="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66942</xdr:rowOff>
    </xdr:from>
    <xdr:to>
      <xdr:col>45</xdr:col>
      <xdr:colOff>177800</xdr:colOff>
      <xdr:row>98</xdr:row>
      <xdr:rowOff>73113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869042"/>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96786</xdr:rowOff>
    </xdr:from>
    <xdr:to>
      <xdr:col>41</xdr:col>
      <xdr:colOff>50800</xdr:colOff>
      <xdr:row>98</xdr:row>
      <xdr:rowOff>66942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27436"/>
          <a:ext cx="889000" cy="1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88467</xdr:rowOff>
    </xdr:from>
    <xdr:to>
      <xdr:col>55</xdr:col>
      <xdr:colOff>50800</xdr:colOff>
      <xdr:row>99</xdr:row>
      <xdr:rowOff>18617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89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3394</xdr:rowOff>
    </xdr:from>
    <xdr:ext cx="469744"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80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54305</xdr:rowOff>
    </xdr:from>
    <xdr:to>
      <xdr:col>50</xdr:col>
      <xdr:colOff>165100</xdr:colOff>
      <xdr:row>98</xdr:row>
      <xdr:rowOff>155905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5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147032</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404428" y="1694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22313</xdr:rowOff>
    </xdr:from>
    <xdr:to>
      <xdr:col>46</xdr:col>
      <xdr:colOff>38100</xdr:colOff>
      <xdr:row>98</xdr:row>
      <xdr:rowOff>123913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2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115040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16142</xdr:rowOff>
    </xdr:from>
    <xdr:to>
      <xdr:col>41</xdr:col>
      <xdr:colOff>101600</xdr:colOff>
      <xdr:row>98</xdr:row>
      <xdr:rowOff>117742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1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108869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1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45986</xdr:rowOff>
    </xdr:from>
    <xdr:to>
      <xdr:col>36</xdr:col>
      <xdr:colOff>165100</xdr:colOff>
      <xdr:row>97</xdr:row>
      <xdr:rowOff>147586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164113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45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122593</xdr:rowOff>
    </xdr:from>
    <xdr:to>
      <xdr:col>85</xdr:col>
      <xdr:colOff>127000</xdr:colOff>
      <xdr:row>76</xdr:row>
      <xdr:rowOff>125451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52793"/>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118021</xdr:rowOff>
    </xdr:from>
    <xdr:to>
      <xdr:col>81</xdr:col>
      <xdr:colOff>50800</xdr:colOff>
      <xdr:row>76</xdr:row>
      <xdr:rowOff>122593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4822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118021</xdr:rowOff>
    </xdr:from>
    <xdr:to>
      <xdr:col>76</xdr:col>
      <xdr:colOff>114300</xdr:colOff>
      <xdr:row>76</xdr:row>
      <xdr:rowOff>119659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48221"/>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90208</xdr:rowOff>
    </xdr:from>
    <xdr:to>
      <xdr:col>71</xdr:col>
      <xdr:colOff>177800</xdr:colOff>
      <xdr:row>76</xdr:row>
      <xdr:rowOff>119659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120408"/>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74651</xdr:rowOff>
    </xdr:from>
    <xdr:to>
      <xdr:col>85</xdr:col>
      <xdr:colOff>177800</xdr:colOff>
      <xdr:row>77</xdr:row>
      <xdr:rowOff>4801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53078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8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71793</xdr:rowOff>
    </xdr:from>
    <xdr:to>
      <xdr:col>81</xdr:col>
      <xdr:colOff>101600</xdr:colOff>
      <xdr:row>77</xdr:row>
      <xdr:rowOff>1943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164520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9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67221</xdr:rowOff>
    </xdr:from>
    <xdr:to>
      <xdr:col>76</xdr:col>
      <xdr:colOff>165100</xdr:colOff>
      <xdr:row>76</xdr:row>
      <xdr:rowOff>168821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159948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68859</xdr:rowOff>
    </xdr:from>
    <xdr:to>
      <xdr:col>72</xdr:col>
      <xdr:colOff>38100</xdr:colOff>
      <xdr:row>76</xdr:row>
      <xdr:rowOff>170459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9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161586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9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39408</xdr:rowOff>
    </xdr:from>
    <xdr:to>
      <xdr:col>67</xdr:col>
      <xdr:colOff>101600</xdr:colOff>
      <xdr:row>76</xdr:row>
      <xdr:rowOff>141008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132135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6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1527</xdr:rowOff>
    </xdr:from>
    <xdr:to>
      <xdr:col>85</xdr:col>
      <xdr:colOff>127000</xdr:colOff>
      <xdr:row>96</xdr:row>
      <xdr:rowOff>33139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460727"/>
          <a:ext cx="8382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90126</xdr:rowOff>
    </xdr:from>
    <xdr:to>
      <xdr:col>81</xdr:col>
      <xdr:colOff>50800</xdr:colOff>
      <xdr:row>96</xdr:row>
      <xdr:rowOff>33139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377876"/>
          <a:ext cx="889000" cy="1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90126</xdr:rowOff>
    </xdr:from>
    <xdr:to>
      <xdr:col>76</xdr:col>
      <xdr:colOff>114300</xdr:colOff>
      <xdr:row>96</xdr:row>
      <xdr:rowOff>162984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377876"/>
          <a:ext cx="889000" cy="24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43100</xdr:rowOff>
    </xdr:from>
    <xdr:to>
      <xdr:col>71</xdr:col>
      <xdr:colOff>177800</xdr:colOff>
      <xdr:row>96</xdr:row>
      <xdr:rowOff>162984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330850"/>
          <a:ext cx="889000" cy="29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122177</xdr:rowOff>
    </xdr:from>
    <xdr:to>
      <xdr:col>85</xdr:col>
      <xdr:colOff>177800</xdr:colOff>
      <xdr:row>96</xdr:row>
      <xdr:rowOff>52327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4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145054</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26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153789</xdr:rowOff>
    </xdr:from>
    <xdr:to>
      <xdr:col>81</xdr:col>
      <xdr:colOff>101600</xdr:colOff>
      <xdr:row>96</xdr:row>
      <xdr:rowOff>83939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4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100466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21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39326</xdr:rowOff>
    </xdr:from>
    <xdr:to>
      <xdr:col>76</xdr:col>
      <xdr:colOff>165100</xdr:colOff>
      <xdr:row>95</xdr:row>
      <xdr:rowOff>140926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3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157453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1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112184</xdr:rowOff>
    </xdr:from>
    <xdr:to>
      <xdr:col>72</xdr:col>
      <xdr:colOff>38100</xdr:colOff>
      <xdr:row>97</xdr:row>
      <xdr:rowOff>42334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57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33461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66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163750</xdr:rowOff>
    </xdr:from>
    <xdr:to>
      <xdr:col>67</xdr:col>
      <xdr:colOff>101600</xdr:colOff>
      <xdr:row>95</xdr:row>
      <xdr:rowOff>93900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2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110427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05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76672</xdr:rowOff>
    </xdr:from>
    <xdr:to>
      <xdr:col>116</xdr:col>
      <xdr:colOff>63500</xdr:colOff>
      <xdr:row>39</xdr:row>
      <xdr:rowOff>78794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63222"/>
          <a:ext cx="8382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73733</xdr:rowOff>
    </xdr:from>
    <xdr:to>
      <xdr:col>111</xdr:col>
      <xdr:colOff>177800</xdr:colOff>
      <xdr:row>39</xdr:row>
      <xdr:rowOff>76672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6028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72916</xdr:rowOff>
    </xdr:from>
    <xdr:to>
      <xdr:col>107</xdr:col>
      <xdr:colOff>50800</xdr:colOff>
      <xdr:row>39</xdr:row>
      <xdr:rowOff>73733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59466"/>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69324</xdr:rowOff>
    </xdr:from>
    <xdr:to>
      <xdr:col>102</xdr:col>
      <xdr:colOff>114300</xdr:colOff>
      <xdr:row>39</xdr:row>
      <xdr:rowOff>72916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5587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1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114371</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29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25872</xdr:rowOff>
    </xdr:from>
    <xdr:to>
      <xdr:col>112</xdr:col>
      <xdr:colOff>38100</xdr:colOff>
      <xdr:row>39</xdr:row>
      <xdr:rowOff>127472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118599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80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22933</xdr:rowOff>
    </xdr:from>
    <xdr:to>
      <xdr:col>107</xdr:col>
      <xdr:colOff>101600</xdr:colOff>
      <xdr:row>39</xdr:row>
      <xdr:rowOff>124533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0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115660</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802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22116</xdr:rowOff>
    </xdr:from>
    <xdr:to>
      <xdr:col>102</xdr:col>
      <xdr:colOff>165100</xdr:colOff>
      <xdr:row>39</xdr:row>
      <xdr:rowOff>123716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0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114843</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80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18524</xdr:rowOff>
    </xdr:from>
    <xdr:to>
      <xdr:col>98</xdr:col>
      <xdr:colOff>38100</xdr:colOff>
      <xdr:row>39</xdr:row>
      <xdr:rowOff>120124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111251</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79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98334</xdr:rowOff>
    </xdr:from>
    <xdr:to>
      <xdr:col>116</xdr:col>
      <xdr:colOff>63500</xdr:colOff>
      <xdr:row>59</xdr:row>
      <xdr:rowOff>98443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13884"/>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98116</xdr:rowOff>
    </xdr:from>
    <xdr:to>
      <xdr:col>111</xdr:col>
      <xdr:colOff>177800</xdr:colOff>
      <xdr:row>59</xdr:row>
      <xdr:rowOff>98334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1366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98116</xdr:rowOff>
    </xdr:from>
    <xdr:to>
      <xdr:col>107</xdr:col>
      <xdr:colOff>50800</xdr:colOff>
      <xdr:row>59</xdr:row>
      <xdr:rowOff>98334</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21366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98116</xdr:rowOff>
    </xdr:from>
    <xdr:to>
      <xdr:col>102</xdr:col>
      <xdr:colOff>114300</xdr:colOff>
      <xdr:row>59</xdr:row>
      <xdr:rowOff>98334</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1366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47643</xdr:rowOff>
    </xdr:from>
    <xdr:to>
      <xdr:col>116</xdr:col>
      <xdr:colOff>114300</xdr:colOff>
      <xdr:row>59</xdr:row>
      <xdr:rowOff>149243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134020</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78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47534</xdr:rowOff>
    </xdr:from>
    <xdr:to>
      <xdr:col>112</xdr:col>
      <xdr:colOff>38100</xdr:colOff>
      <xdr:row>59</xdr:row>
      <xdr:rowOff>149134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140261</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558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47316</xdr:rowOff>
    </xdr:from>
    <xdr:to>
      <xdr:col>107</xdr:col>
      <xdr:colOff>101600</xdr:colOff>
      <xdr:row>59</xdr:row>
      <xdr:rowOff>148916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140043</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47534</xdr:rowOff>
    </xdr:from>
    <xdr:to>
      <xdr:col>102</xdr:col>
      <xdr:colOff>165100</xdr:colOff>
      <xdr:row>59</xdr:row>
      <xdr:rowOff>149134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140261</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420650" y="102558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47316</xdr:rowOff>
    </xdr:from>
    <xdr:to>
      <xdr:col>98</xdr:col>
      <xdr:colOff>38100</xdr:colOff>
      <xdr:row>59</xdr:row>
      <xdr:rowOff>148916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140043</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531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118760</xdr:rowOff>
    </xdr:from>
    <xdr:to>
      <xdr:col>116</xdr:col>
      <xdr:colOff>63500</xdr:colOff>
      <xdr:row>73</xdr:row>
      <xdr:rowOff>3500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463160"/>
          <a:ext cx="838200" cy="5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3500</xdr:rowOff>
    </xdr:from>
    <xdr:to>
      <xdr:col>111</xdr:col>
      <xdr:colOff>177800</xdr:colOff>
      <xdr:row>74</xdr:row>
      <xdr:rowOff>18542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519350"/>
          <a:ext cx="889000" cy="18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18542</xdr:rowOff>
    </xdr:from>
    <xdr:to>
      <xdr:col>107</xdr:col>
      <xdr:colOff>50800</xdr:colOff>
      <xdr:row>74</xdr:row>
      <xdr:rowOff>42225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05842"/>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42225</xdr:rowOff>
    </xdr:from>
    <xdr:to>
      <xdr:col>102</xdr:col>
      <xdr:colOff>114300</xdr:colOff>
      <xdr:row>74</xdr:row>
      <xdr:rowOff>45014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729525"/>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67960</xdr:rowOff>
    </xdr:from>
    <xdr:to>
      <xdr:col>116</xdr:col>
      <xdr:colOff>114300</xdr:colOff>
      <xdr:row>72</xdr:row>
      <xdr:rowOff>169560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41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90837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26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124150</xdr:rowOff>
    </xdr:from>
    <xdr:to>
      <xdr:col>112</xdr:col>
      <xdr:colOff>38100</xdr:colOff>
      <xdr:row>73</xdr:row>
      <xdr:rowOff>54300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4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70827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24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139192</xdr:rowOff>
    </xdr:from>
    <xdr:to>
      <xdr:col>107</xdr:col>
      <xdr:colOff>101600</xdr:colOff>
      <xdr:row>74</xdr:row>
      <xdr:rowOff>69342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65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85869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162875</xdr:rowOff>
    </xdr:from>
    <xdr:to>
      <xdr:col>102</xdr:col>
      <xdr:colOff>165100</xdr:colOff>
      <xdr:row>74</xdr:row>
      <xdr:rowOff>93025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7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109552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165664</xdr:rowOff>
    </xdr:from>
    <xdr:to>
      <xdr:col>98</xdr:col>
      <xdr:colOff>38100</xdr:colOff>
      <xdr:row>74</xdr:row>
      <xdr:rowOff>95814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6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112341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45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要素である義務的経費のうち、人件費は、期末勤勉手当の増などにより増となったものの、類似団体平均値を引き続き下回っている傾向である。扶助費は、定額減税補足給付金の増などがあったものの、類似団体平均値を引き続き下回る結果となった。今後も社会保障関係経費は増加してく見込みである。補助費等は給食食材購入費補助金の増などにより増となり、類似団体平均値を上回る傾向が続いている。物件費は、高齢者生活応援事業委託料などの減により、類似団体平均値を下回る結果となった。公債費については、中央図書館・田無公民館耐震補強等改修事業などの増があったものの、臨時財政対策債や市中銀行借入分等の減により全体としては減となっている。今後は横ばいで推移する見込みである。普通建設事業費は、都市計画道路３・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号整備事業の減などにより大幅に減少となっている。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206,245
200,005
15.75
86,952,070
84,286,540
2,522,847
42,604,792
41,743,987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90932</xdr:rowOff>
    </xdr:from>
    <xdr:to>
      <xdr:col>24</xdr:col>
      <xdr:colOff>63500</xdr:colOff>
      <xdr:row>36</xdr:row>
      <xdr:rowOff>103124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6313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90932</xdr:rowOff>
    </xdr:from>
    <xdr:to>
      <xdr:col>19</xdr:col>
      <xdr:colOff>177800</xdr:colOff>
      <xdr:row>36</xdr:row>
      <xdr:rowOff>117602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313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97028</xdr:rowOff>
    </xdr:from>
    <xdr:to>
      <xdr:col>15</xdr:col>
      <xdr:colOff>50800</xdr:colOff>
      <xdr:row>36</xdr:row>
      <xdr:rowOff>117602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922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62738</xdr:rowOff>
    </xdr:from>
    <xdr:to>
      <xdr:col>10</xdr:col>
      <xdr:colOff>114300</xdr:colOff>
      <xdr:row>36</xdr:row>
      <xdr:rowOff>97028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49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52324</xdr:rowOff>
    </xdr:from>
    <xdr:to>
      <xdr:col>24</xdr:col>
      <xdr:colOff>114300</xdr:colOff>
      <xdr:row>36</xdr:row>
      <xdr:rowOff>153924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75201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40132</xdr:rowOff>
    </xdr:from>
    <xdr:to>
      <xdr:col>20</xdr:col>
      <xdr:colOff>38100</xdr:colOff>
      <xdr:row>36</xdr:row>
      <xdr:rowOff>141732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158259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66802</xdr:rowOff>
    </xdr:from>
    <xdr:to>
      <xdr:col>15</xdr:col>
      <xdr:colOff>101600</xdr:colOff>
      <xdr:row>36</xdr:row>
      <xdr:rowOff>168402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13479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1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46228</xdr:rowOff>
    </xdr:from>
    <xdr:to>
      <xdr:col>10</xdr:col>
      <xdr:colOff>165100</xdr:colOff>
      <xdr:row>36</xdr:row>
      <xdr:rowOff>147828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164355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9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130065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127114</xdr:rowOff>
    </xdr:from>
    <xdr:to>
      <xdr:col>24</xdr:col>
      <xdr:colOff>63500</xdr:colOff>
      <xdr:row>58</xdr:row>
      <xdr:rowOff>129134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71214"/>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83172</xdr:rowOff>
    </xdr:from>
    <xdr:to>
      <xdr:col>19</xdr:col>
      <xdr:colOff>177800</xdr:colOff>
      <xdr:row>58</xdr:row>
      <xdr:rowOff>127114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27272"/>
          <a:ext cx="8890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83172</xdr:rowOff>
    </xdr:from>
    <xdr:to>
      <xdr:col>15</xdr:col>
      <xdr:colOff>50800</xdr:colOff>
      <xdr:row>59</xdr:row>
      <xdr:rowOff>38888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27272"/>
          <a:ext cx="889000" cy="1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134303</xdr:rowOff>
    </xdr:from>
    <xdr:to>
      <xdr:col>10</xdr:col>
      <xdr:colOff>114300</xdr:colOff>
      <xdr:row>59</xdr:row>
      <xdr:rowOff>38888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78253"/>
          <a:ext cx="889000" cy="127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78334</xdr:rowOff>
    </xdr:from>
    <xdr:to>
      <xdr:col>24</xdr:col>
      <xdr:colOff>114300</xdr:colOff>
      <xdr:row>59</xdr:row>
      <xdr:rowOff>8484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56761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76314</xdr:rowOff>
    </xdr:from>
    <xdr:to>
      <xdr:col>20</xdr:col>
      <xdr:colOff>38100</xdr:colOff>
      <xdr:row>59</xdr:row>
      <xdr:rowOff>6464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2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169041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32372</xdr:rowOff>
    </xdr:from>
    <xdr:to>
      <xdr:col>15</xdr:col>
      <xdr:colOff>101600</xdr:colOff>
      <xdr:row>58</xdr:row>
      <xdr:rowOff>133972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125099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6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159538</xdr:rowOff>
    </xdr:from>
    <xdr:to>
      <xdr:col>10</xdr:col>
      <xdr:colOff>165100</xdr:colOff>
      <xdr:row>59</xdr:row>
      <xdr:rowOff>89688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80815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9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83503</xdr:rowOff>
    </xdr:from>
    <xdr:to>
      <xdr:col>6</xdr:col>
      <xdr:colOff>38100</xdr:colOff>
      <xdr:row>52</xdr:row>
      <xdr:rowOff>13653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2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4780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2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66940</xdr:rowOff>
    </xdr:from>
    <xdr:to>
      <xdr:col>24</xdr:col>
      <xdr:colOff>63500</xdr:colOff>
      <xdr:row>74</xdr:row>
      <xdr:rowOff>162516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54240"/>
          <a:ext cx="838200" cy="9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162516</xdr:rowOff>
    </xdr:from>
    <xdr:to>
      <xdr:col>19</xdr:col>
      <xdr:colOff>177800</xdr:colOff>
      <xdr:row>75</xdr:row>
      <xdr:rowOff>73417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49816"/>
          <a:ext cx="889000" cy="8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63696</xdr:rowOff>
    </xdr:from>
    <xdr:to>
      <xdr:col>15</xdr:col>
      <xdr:colOff>50800</xdr:colOff>
      <xdr:row>75</xdr:row>
      <xdr:rowOff>73417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22446"/>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63696</xdr:rowOff>
    </xdr:from>
    <xdr:to>
      <xdr:col>10</xdr:col>
      <xdr:colOff>114300</xdr:colOff>
      <xdr:row>76</xdr:row>
      <xdr:rowOff>146917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22446"/>
          <a:ext cx="889000" cy="25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16140</xdr:rowOff>
    </xdr:from>
    <xdr:to>
      <xdr:col>24</xdr:col>
      <xdr:colOff>114300</xdr:colOff>
      <xdr:row>74</xdr:row>
      <xdr:rowOff>117740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39017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5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111716</xdr:rowOff>
    </xdr:from>
    <xdr:to>
      <xdr:col>20</xdr:col>
      <xdr:colOff>38100</xdr:colOff>
      <xdr:row>75</xdr:row>
      <xdr:rowOff>41866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58393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7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22617</xdr:rowOff>
    </xdr:from>
    <xdr:to>
      <xdr:col>15</xdr:col>
      <xdr:colOff>101600</xdr:colOff>
      <xdr:row>75</xdr:row>
      <xdr:rowOff>124217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8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140744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5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12896</xdr:rowOff>
    </xdr:from>
    <xdr:to>
      <xdr:col>10</xdr:col>
      <xdr:colOff>165100</xdr:colOff>
      <xdr:row>75</xdr:row>
      <xdr:rowOff>114496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131023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4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96117</xdr:rowOff>
    </xdr:from>
    <xdr:to>
      <xdr:col>6</xdr:col>
      <xdr:colOff>38100</xdr:colOff>
      <xdr:row>77</xdr:row>
      <xdr:rowOff>26267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42794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0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5806</xdr:rowOff>
    </xdr:from>
    <xdr:to>
      <xdr:col>24</xdr:col>
      <xdr:colOff>63500</xdr:colOff>
      <xdr:row>97</xdr:row>
      <xdr:rowOff>110472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636456"/>
          <a:ext cx="838200" cy="10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41729</xdr:rowOff>
    </xdr:from>
    <xdr:to>
      <xdr:col>19</xdr:col>
      <xdr:colOff>177800</xdr:colOff>
      <xdr:row>97</xdr:row>
      <xdr:rowOff>5806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00929"/>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131144</xdr:rowOff>
    </xdr:from>
    <xdr:to>
      <xdr:col>15</xdr:col>
      <xdr:colOff>50800</xdr:colOff>
      <xdr:row>96</xdr:row>
      <xdr:rowOff>41729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418894"/>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131144</xdr:rowOff>
    </xdr:from>
    <xdr:to>
      <xdr:col>10</xdr:col>
      <xdr:colOff>114300</xdr:colOff>
      <xdr:row>98</xdr:row>
      <xdr:rowOff>90421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418894"/>
          <a:ext cx="889000" cy="47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59672</xdr:rowOff>
    </xdr:from>
    <xdr:to>
      <xdr:col>24</xdr:col>
      <xdr:colOff>114300</xdr:colOff>
      <xdr:row>97</xdr:row>
      <xdr:rowOff>161272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38099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6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126456</xdr:rowOff>
    </xdr:from>
    <xdr:to>
      <xdr:col>20</xdr:col>
      <xdr:colOff>38100</xdr:colOff>
      <xdr:row>97</xdr:row>
      <xdr:rowOff>56606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8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47733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162379</xdr:rowOff>
    </xdr:from>
    <xdr:to>
      <xdr:col>15</xdr:col>
      <xdr:colOff>101600</xdr:colOff>
      <xdr:row>96</xdr:row>
      <xdr:rowOff>92529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83656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4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80344</xdr:rowOff>
    </xdr:from>
    <xdr:to>
      <xdr:col>10</xdr:col>
      <xdr:colOff>165100</xdr:colOff>
      <xdr:row>96</xdr:row>
      <xdr:rowOff>10494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39621</xdr:rowOff>
    </xdr:from>
    <xdr:to>
      <xdr:col>6</xdr:col>
      <xdr:colOff>38100</xdr:colOff>
      <xdr:row>98</xdr:row>
      <xdr:rowOff>141221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132348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3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55499</xdr:rowOff>
    </xdr:from>
    <xdr:to>
      <xdr:col>55</xdr:col>
      <xdr:colOff>0</xdr:colOff>
      <xdr:row>35</xdr:row>
      <xdr:rowOff>71120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056249"/>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71120</xdr:rowOff>
    </xdr:from>
    <xdr:to>
      <xdr:col>50</xdr:col>
      <xdr:colOff>114300</xdr:colOff>
      <xdr:row>35</xdr:row>
      <xdr:rowOff>80645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0718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61595</xdr:rowOff>
    </xdr:from>
    <xdr:to>
      <xdr:col>45</xdr:col>
      <xdr:colOff>177800</xdr:colOff>
      <xdr:row>35</xdr:row>
      <xdr:rowOff>80645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0623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60833</xdr:rowOff>
    </xdr:from>
    <xdr:to>
      <xdr:col>41</xdr:col>
      <xdr:colOff>50800</xdr:colOff>
      <xdr:row>35</xdr:row>
      <xdr:rowOff>61595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06158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4699</xdr:rowOff>
    </xdr:from>
    <xdr:to>
      <xdr:col>55</xdr:col>
      <xdr:colOff>50800</xdr:colOff>
      <xdr:row>35</xdr:row>
      <xdr:rowOff>106299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0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27576</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85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20320</xdr:rowOff>
    </xdr:from>
    <xdr:to>
      <xdr:col>50</xdr:col>
      <xdr:colOff>165100</xdr:colOff>
      <xdr:row>35</xdr:row>
      <xdr:rowOff>121920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138447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29845</xdr:rowOff>
    </xdr:from>
    <xdr:to>
      <xdr:col>46</xdr:col>
      <xdr:colOff>38100</xdr:colOff>
      <xdr:row>35</xdr:row>
      <xdr:rowOff>131445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0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147972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10795</xdr:rowOff>
    </xdr:from>
    <xdr:to>
      <xdr:col>41</xdr:col>
      <xdr:colOff>101600</xdr:colOff>
      <xdr:row>35</xdr:row>
      <xdr:rowOff>112395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128922</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10033</xdr:rowOff>
    </xdr:from>
    <xdr:to>
      <xdr:col>36</xdr:col>
      <xdr:colOff>165100</xdr:colOff>
      <xdr:row>35</xdr:row>
      <xdr:rowOff>111633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128160</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168561</xdr:rowOff>
    </xdr:from>
    <xdr:to>
      <xdr:col>55</xdr:col>
      <xdr:colOff>0</xdr:colOff>
      <xdr:row>58</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41211"/>
          <a:ext cx="8382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162275</xdr:rowOff>
    </xdr:from>
    <xdr:to>
      <xdr:col>50</xdr:col>
      <xdr:colOff>114300</xdr:colOff>
      <xdr:row>57</xdr:row>
      <xdr:rowOff>168561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3492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162275</xdr:rowOff>
    </xdr:from>
    <xdr:to>
      <xdr:col>45</xdr:col>
      <xdr:colOff>177800</xdr:colOff>
      <xdr:row>58</xdr:row>
      <xdr:rowOff>3054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34925"/>
          <a:ext cx="889000" cy="1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2483</xdr:rowOff>
    </xdr:from>
    <xdr:to>
      <xdr:col>41</xdr:col>
      <xdr:colOff>50800</xdr:colOff>
      <xdr:row>58</xdr:row>
      <xdr:rowOff>3054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4658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122961</xdr:rowOff>
    </xdr:from>
    <xdr:to>
      <xdr:col>55</xdr:col>
      <xdr:colOff>50800</xdr:colOff>
      <xdr:row>58</xdr:row>
      <xdr:rowOff>53111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9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37888</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10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117761</xdr:rowOff>
    </xdr:from>
    <xdr:to>
      <xdr:col>50</xdr:col>
      <xdr:colOff>165100</xdr:colOff>
      <xdr:row>58</xdr:row>
      <xdr:rowOff>47911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39038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83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111475</xdr:rowOff>
    </xdr:from>
    <xdr:to>
      <xdr:col>46</xdr:col>
      <xdr:colOff>38100</xdr:colOff>
      <xdr:row>58</xdr:row>
      <xdr:rowOff>41625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32752</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7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123704</xdr:rowOff>
    </xdr:from>
    <xdr:to>
      <xdr:col>41</xdr:col>
      <xdr:colOff>101600</xdr:colOff>
      <xdr:row>58</xdr:row>
      <xdr:rowOff>53854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44981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89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123133</xdr:rowOff>
    </xdr:from>
    <xdr:to>
      <xdr:col>36</xdr:col>
      <xdr:colOff>165100</xdr:colOff>
      <xdr:row>58</xdr:row>
      <xdr:rowOff>53283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9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44410</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8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32486</xdr:rowOff>
    </xdr:from>
    <xdr:to>
      <xdr:col>55</xdr:col>
      <xdr:colOff>0</xdr:colOff>
      <xdr:row>78</xdr:row>
      <xdr:rowOff>42453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05586"/>
          <a:ext cx="8382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150261</xdr:rowOff>
    </xdr:from>
    <xdr:to>
      <xdr:col>50</xdr:col>
      <xdr:colOff>114300</xdr:colOff>
      <xdr:row>78</xdr:row>
      <xdr:rowOff>32486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51911"/>
          <a:ext cx="889000" cy="5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150261</xdr:rowOff>
    </xdr:from>
    <xdr:to>
      <xdr:col>45</xdr:col>
      <xdr:colOff>177800</xdr:colOff>
      <xdr:row>77</xdr:row>
      <xdr:rowOff>157393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51911"/>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157393</xdr:rowOff>
    </xdr:from>
    <xdr:to>
      <xdr:col>41</xdr:col>
      <xdr:colOff>50800</xdr:colOff>
      <xdr:row>77</xdr:row>
      <xdr:rowOff>167407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59043"/>
          <a:ext cx="8890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163103</xdr:rowOff>
    </xdr:from>
    <xdr:to>
      <xdr:col>55</xdr:col>
      <xdr:colOff>50800</xdr:colOff>
      <xdr:row>78</xdr:row>
      <xdr:rowOff>93253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6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78030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7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153136</xdr:rowOff>
    </xdr:from>
    <xdr:to>
      <xdr:col>50</xdr:col>
      <xdr:colOff>165100</xdr:colOff>
      <xdr:row>78</xdr:row>
      <xdr:rowOff>83286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74413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99461</xdr:rowOff>
    </xdr:from>
    <xdr:to>
      <xdr:col>46</xdr:col>
      <xdr:colOff>38100</xdr:colOff>
      <xdr:row>78</xdr:row>
      <xdr:rowOff>29611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20738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9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106593</xdr:rowOff>
    </xdr:from>
    <xdr:to>
      <xdr:col>41</xdr:col>
      <xdr:colOff>101600</xdr:colOff>
      <xdr:row>78</xdr:row>
      <xdr:rowOff>36743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27870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0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116607</xdr:rowOff>
    </xdr:from>
    <xdr:to>
      <xdr:col>36</xdr:col>
      <xdr:colOff>165100</xdr:colOff>
      <xdr:row>78</xdr:row>
      <xdr:rowOff>46757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37884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1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78070</xdr:rowOff>
    </xdr:from>
    <xdr:to>
      <xdr:col>55</xdr:col>
      <xdr:colOff>0</xdr:colOff>
      <xdr:row>98</xdr:row>
      <xdr:rowOff>17445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08720"/>
          <a:ext cx="838200" cy="11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73772</xdr:rowOff>
    </xdr:from>
    <xdr:to>
      <xdr:col>50</xdr:col>
      <xdr:colOff>114300</xdr:colOff>
      <xdr:row>97</xdr:row>
      <xdr:rowOff>78070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04422"/>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73772</xdr:rowOff>
    </xdr:from>
    <xdr:to>
      <xdr:col>45</xdr:col>
      <xdr:colOff>177800</xdr:colOff>
      <xdr:row>98</xdr:row>
      <xdr:rowOff>115629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04422"/>
          <a:ext cx="889000" cy="21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67486</xdr:rowOff>
    </xdr:from>
    <xdr:to>
      <xdr:col>41</xdr:col>
      <xdr:colOff>50800</xdr:colOff>
      <xdr:row>98</xdr:row>
      <xdr:rowOff>115629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98136"/>
          <a:ext cx="889000" cy="21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138095</xdr:rowOff>
    </xdr:from>
    <xdr:to>
      <xdr:col>55</xdr:col>
      <xdr:colOff>50800</xdr:colOff>
      <xdr:row>98</xdr:row>
      <xdr:rowOff>68245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116522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4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27270</xdr:rowOff>
    </xdr:from>
    <xdr:to>
      <xdr:col>50</xdr:col>
      <xdr:colOff>165100</xdr:colOff>
      <xdr:row>97</xdr:row>
      <xdr:rowOff>128870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5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119997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22972</xdr:rowOff>
    </xdr:from>
    <xdr:to>
      <xdr:col>46</xdr:col>
      <xdr:colOff>38100</xdr:colOff>
      <xdr:row>97</xdr:row>
      <xdr:rowOff>124572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115699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64829</xdr:rowOff>
    </xdr:from>
    <xdr:to>
      <xdr:col>41</xdr:col>
      <xdr:colOff>101600</xdr:colOff>
      <xdr:row>98</xdr:row>
      <xdr:rowOff>166429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157556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16686</xdr:rowOff>
    </xdr:from>
    <xdr:to>
      <xdr:col>36</xdr:col>
      <xdr:colOff>165100</xdr:colOff>
      <xdr:row>97</xdr:row>
      <xdr:rowOff>118286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4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109413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4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35138</xdr:rowOff>
    </xdr:from>
    <xdr:to>
      <xdr:col>85</xdr:col>
      <xdr:colOff>127000</xdr:colOff>
      <xdr:row>38</xdr:row>
      <xdr:rowOff>65634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550238"/>
          <a:ext cx="838200" cy="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35138</xdr:rowOff>
    </xdr:from>
    <xdr:to>
      <xdr:col>81</xdr:col>
      <xdr:colOff>50800</xdr:colOff>
      <xdr:row>38</xdr:row>
      <xdr:rowOff>71714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5502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52512</xdr:rowOff>
    </xdr:from>
    <xdr:to>
      <xdr:col>76</xdr:col>
      <xdr:colOff>114300</xdr:colOff>
      <xdr:row>38</xdr:row>
      <xdr:rowOff>71714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567612"/>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52512</xdr:rowOff>
    </xdr:from>
    <xdr:to>
      <xdr:col>71</xdr:col>
      <xdr:colOff>177800</xdr:colOff>
      <xdr:row>38</xdr:row>
      <xdr:rowOff>55987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67612"/>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14834</xdr:rowOff>
    </xdr:from>
    <xdr:to>
      <xdr:col>85</xdr:col>
      <xdr:colOff>177800</xdr:colOff>
      <xdr:row>38</xdr:row>
      <xdr:rowOff>116434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101211</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4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155789</xdr:rowOff>
    </xdr:from>
    <xdr:to>
      <xdr:col>81</xdr:col>
      <xdr:colOff>101600</xdr:colOff>
      <xdr:row>38</xdr:row>
      <xdr:rowOff>85939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77065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20914</xdr:rowOff>
    </xdr:from>
    <xdr:to>
      <xdr:col>76</xdr:col>
      <xdr:colOff>165100</xdr:colOff>
      <xdr:row>38</xdr:row>
      <xdr:rowOff>122514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3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113641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2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1712</xdr:rowOff>
    </xdr:from>
    <xdr:to>
      <xdr:col>72</xdr:col>
      <xdr:colOff>38100</xdr:colOff>
      <xdr:row>38</xdr:row>
      <xdr:rowOff>103312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1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94439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0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5187</xdr:rowOff>
    </xdr:from>
    <xdr:to>
      <xdr:col>67</xdr:col>
      <xdr:colOff>101600</xdr:colOff>
      <xdr:row>38</xdr:row>
      <xdr:rowOff>106787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2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97914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1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51608</xdr:rowOff>
    </xdr:from>
    <xdr:to>
      <xdr:col>85</xdr:col>
      <xdr:colOff>127000</xdr:colOff>
      <xdr:row>57</xdr:row>
      <xdr:rowOff>148550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24258"/>
          <a:ext cx="838200" cy="9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123012</xdr:rowOff>
    </xdr:from>
    <xdr:to>
      <xdr:col>81</xdr:col>
      <xdr:colOff>50800</xdr:colOff>
      <xdr:row>57</xdr:row>
      <xdr:rowOff>148550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95662"/>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114652</xdr:rowOff>
    </xdr:from>
    <xdr:to>
      <xdr:col>76</xdr:col>
      <xdr:colOff>114300</xdr:colOff>
      <xdr:row>57</xdr:row>
      <xdr:rowOff>123012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87302"/>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138933</xdr:rowOff>
    </xdr:from>
    <xdr:to>
      <xdr:col>71</xdr:col>
      <xdr:colOff>177800</xdr:colOff>
      <xdr:row>57</xdr:row>
      <xdr:rowOff>114652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568683"/>
          <a:ext cx="889000" cy="31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808</xdr:rowOff>
    </xdr:from>
    <xdr:to>
      <xdr:col>85</xdr:col>
      <xdr:colOff>177800</xdr:colOff>
      <xdr:row>57</xdr:row>
      <xdr:rowOff>102408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150685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5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97750</xdr:rowOff>
    </xdr:from>
    <xdr:to>
      <xdr:col>81</xdr:col>
      <xdr:colOff>101600</xdr:colOff>
      <xdr:row>58</xdr:row>
      <xdr:rowOff>27900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19027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6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72212</xdr:rowOff>
    </xdr:from>
    <xdr:to>
      <xdr:col>76</xdr:col>
      <xdr:colOff>165100</xdr:colOff>
      <xdr:row>58</xdr:row>
      <xdr:rowOff>2362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164939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63852</xdr:rowOff>
    </xdr:from>
    <xdr:to>
      <xdr:col>72</xdr:col>
      <xdr:colOff>38100</xdr:colOff>
      <xdr:row>57</xdr:row>
      <xdr:rowOff>165452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156579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88133</xdr:rowOff>
    </xdr:from>
    <xdr:to>
      <xdr:col>67</xdr:col>
      <xdr:colOff>101600</xdr:colOff>
      <xdr:row>56</xdr:row>
      <xdr:rowOff>18283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34810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29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122593</xdr:rowOff>
    </xdr:from>
    <xdr:to>
      <xdr:col>85</xdr:col>
      <xdr:colOff>127000</xdr:colOff>
      <xdr:row>96</xdr:row>
      <xdr:rowOff>125451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81793"/>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118021</xdr:rowOff>
    </xdr:from>
    <xdr:to>
      <xdr:col>81</xdr:col>
      <xdr:colOff>50800</xdr:colOff>
      <xdr:row>96</xdr:row>
      <xdr:rowOff>122593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7722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118021</xdr:rowOff>
    </xdr:from>
    <xdr:to>
      <xdr:col>76</xdr:col>
      <xdr:colOff>114300</xdr:colOff>
      <xdr:row>96</xdr:row>
      <xdr:rowOff>119659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77221"/>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90208</xdr:rowOff>
    </xdr:from>
    <xdr:to>
      <xdr:col>71</xdr:col>
      <xdr:colOff>177800</xdr:colOff>
      <xdr:row>96</xdr:row>
      <xdr:rowOff>119659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49408"/>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74651</xdr:rowOff>
    </xdr:from>
    <xdr:to>
      <xdr:col>85</xdr:col>
      <xdr:colOff>177800</xdr:colOff>
      <xdr:row>97</xdr:row>
      <xdr:rowOff>4801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53078</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71793</xdr:rowOff>
    </xdr:from>
    <xdr:to>
      <xdr:col>81</xdr:col>
      <xdr:colOff>101600</xdr:colOff>
      <xdr:row>97</xdr:row>
      <xdr:rowOff>1943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164520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2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67221</xdr:rowOff>
    </xdr:from>
    <xdr:to>
      <xdr:col>76</xdr:col>
      <xdr:colOff>165100</xdr:colOff>
      <xdr:row>96</xdr:row>
      <xdr:rowOff>168821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159948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1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68859</xdr:rowOff>
    </xdr:from>
    <xdr:to>
      <xdr:col>72</xdr:col>
      <xdr:colOff>38100</xdr:colOff>
      <xdr:row>96</xdr:row>
      <xdr:rowOff>170459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2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161586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2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39408</xdr:rowOff>
    </xdr:from>
    <xdr:to>
      <xdr:col>67</xdr:col>
      <xdr:colOff>101600</xdr:colOff>
      <xdr:row>96</xdr:row>
      <xdr:rowOff>141008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132135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59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408,672</a:t>
          </a:r>
          <a:r>
            <a:rPr kumimoji="1" lang="ja-JP" altLang="en-US" sz="1300">
              <a:latin typeface="ＭＳ Ｐゴシック" panose="020B0600070205080204" pitchFamily="50" charset="-128"/>
              <a:ea typeface="ＭＳ Ｐゴシック" panose="020B0600070205080204" pitchFamily="50" charset="-128"/>
            </a:rPr>
            <a:t>円となっている。そのうち、</a:t>
          </a:r>
          <a:r>
            <a:rPr kumimoji="1" lang="en-US" altLang="ja-JP" sz="1300">
              <a:latin typeface="ＭＳ Ｐゴシック" panose="020B0600070205080204" pitchFamily="50" charset="-128"/>
              <a:ea typeface="ＭＳ Ｐゴシック" panose="020B0600070205080204" pitchFamily="50" charset="-128"/>
            </a:rPr>
            <a:t>56.7</a:t>
          </a:r>
          <a:r>
            <a:rPr kumimoji="1" lang="ja-JP" altLang="en-US" sz="1300">
              <a:latin typeface="ＭＳ Ｐゴシック" panose="020B0600070205080204" pitchFamily="50" charset="-128"/>
              <a:ea typeface="ＭＳ Ｐゴシック" panose="020B0600070205080204" pitchFamily="50" charset="-128"/>
            </a:rPr>
            <a:t>％を占める民生費が</a:t>
          </a:r>
          <a:r>
            <a:rPr kumimoji="1" lang="en-US" altLang="ja-JP" sz="1300">
              <a:latin typeface="ＭＳ Ｐゴシック" panose="020B0600070205080204" pitchFamily="50" charset="-128"/>
              <a:ea typeface="ＭＳ Ｐゴシック" panose="020B0600070205080204" pitchFamily="50" charset="-128"/>
            </a:rPr>
            <a:t>231,684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民生費は、電力・ガス・食品等価格高騰重点支援給付金給付事業の減などがあったものの、定額減税補足給付金給付事業の皆増などにより全体では増となった。衛生費は、予防接種事業の増などがあったものの、新型コロナウイルスワクチン接種事業の大幅な減などにより減少となっている。土木費は、都市計画道路３・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号線整備事業や都市計画道路３・４・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号線整備事業の減などにより減少となっている。教育費は、文化財保護事業や倉庫等改修工事の減などがあったものの、公立小・中学校の給食食材購入費補助金の増などの影響により増となった。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財政調整基金については、取崩額が積立額を上回ったため、財政調整基金残高の標準財政規模比が</a:t>
          </a:r>
          <a:r>
            <a:rPr kumimoji="1" lang="en-US" altLang="ja-JP" sz="1100">
              <a:latin typeface="ＭＳ ゴシック" pitchFamily="49" charset="-128"/>
              <a:ea typeface="ＭＳ ゴシック" pitchFamily="49" charset="-128"/>
            </a:rPr>
            <a:t>8.69</a:t>
          </a:r>
          <a:r>
            <a:rPr kumimoji="1" lang="ja-JP" altLang="en-US" sz="1100">
              <a:latin typeface="ＭＳ ゴシック" pitchFamily="49" charset="-128"/>
              <a:ea typeface="ＭＳ ゴシック" pitchFamily="49" charset="-128"/>
            </a:rPr>
            <a:t>％、前年度比</a:t>
          </a:r>
          <a:r>
            <a:rPr kumimoji="1" lang="en-US" altLang="ja-JP" sz="1100">
              <a:latin typeface="ＭＳ ゴシック" pitchFamily="49" charset="-128"/>
              <a:ea typeface="ＭＳ ゴシック" pitchFamily="49" charset="-128"/>
            </a:rPr>
            <a:t>1.38</a:t>
          </a:r>
          <a:r>
            <a:rPr kumimoji="1" lang="ja-JP" altLang="en-US" sz="1100">
              <a:latin typeface="ＭＳ ゴシック" pitchFamily="49" charset="-128"/>
              <a:ea typeface="ＭＳ ゴシック" pitchFamily="49" charset="-128"/>
            </a:rPr>
            <a:t>ポイントの減となり、第５次行財政改革大綱の評価指標として設定する</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％を下回った。</a:t>
          </a:r>
        </a:p>
        <a:p>
          <a:r>
            <a:rPr kumimoji="1" lang="ja-JP" altLang="en-US" sz="1100">
              <a:latin typeface="ＭＳ ゴシック" pitchFamily="49" charset="-128"/>
              <a:ea typeface="ＭＳ ゴシック" pitchFamily="49" charset="-128"/>
            </a:rPr>
            <a:t>　令和７年度決算に向けては、残高に引き続き留意しつつ、回復に努めていく。</a:t>
          </a:r>
        </a:p>
        <a:p>
          <a:r>
            <a:rPr kumimoji="1" lang="ja-JP" altLang="en-US" sz="1100">
              <a:latin typeface="ＭＳ ゴシック" pitchFamily="49" charset="-128"/>
              <a:ea typeface="ＭＳ ゴシック" pitchFamily="49" charset="-128"/>
            </a:rPr>
            <a:t>　実質収支額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実質収支比率</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は、</a:t>
          </a:r>
          <a:r>
            <a:rPr kumimoji="1" lang="en-US" altLang="ja-JP" sz="1100">
              <a:latin typeface="ＭＳ ゴシック" pitchFamily="49" charset="-128"/>
              <a:ea typeface="ＭＳ ゴシック" pitchFamily="49" charset="-128"/>
            </a:rPr>
            <a:t>6.74</a:t>
          </a:r>
          <a:r>
            <a:rPr kumimoji="1" lang="ja-JP" altLang="en-US" sz="1100">
              <a:latin typeface="ＭＳ ゴシック" pitchFamily="49" charset="-128"/>
              <a:ea typeface="ＭＳ ゴシック" pitchFamily="49" charset="-128"/>
            </a:rPr>
            <a:t>％から</a:t>
          </a:r>
          <a:r>
            <a:rPr kumimoji="1" lang="en-US" altLang="ja-JP" sz="1100">
              <a:latin typeface="ＭＳ ゴシック" pitchFamily="49" charset="-128"/>
              <a:ea typeface="ＭＳ ゴシック" pitchFamily="49" charset="-128"/>
            </a:rPr>
            <a:t>0.82</a:t>
          </a:r>
          <a:r>
            <a:rPr kumimoji="1" lang="ja-JP" altLang="en-US" sz="1100">
              <a:latin typeface="ＭＳ ゴシック" pitchFamily="49" charset="-128"/>
              <a:ea typeface="ＭＳ ゴシック" pitchFamily="49" charset="-128"/>
            </a:rPr>
            <a:t>ポイント減少し</a:t>
          </a:r>
          <a:r>
            <a:rPr kumimoji="1" lang="en-US" altLang="ja-JP" sz="1100">
              <a:latin typeface="ＭＳ ゴシック" pitchFamily="49" charset="-128"/>
              <a:ea typeface="ＭＳ ゴシック" pitchFamily="49" charset="-128"/>
            </a:rPr>
            <a:t>5.92</a:t>
          </a:r>
          <a:r>
            <a:rPr kumimoji="1" lang="ja-JP" altLang="en-US" sz="1100">
              <a:latin typeface="ＭＳ ゴシック" pitchFamily="49" charset="-128"/>
              <a:ea typeface="ＭＳ ゴシック" pitchFamily="49" charset="-128"/>
            </a:rPr>
            <a:t>％となっているが、おおむね適正な水準内で推移している。</a:t>
          </a:r>
        </a:p>
        <a:p>
          <a:r>
            <a:rPr kumimoji="1" lang="ja-JP" altLang="en-US" sz="1100">
              <a:latin typeface="ＭＳ ゴシック" pitchFamily="49" charset="-128"/>
              <a:ea typeface="ＭＳ ゴシック" pitchFamily="49" charset="-128"/>
            </a:rPr>
            <a:t>　単年度収支の標準財政規模比</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実質単年度収支比率</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は△</a:t>
          </a:r>
          <a:r>
            <a:rPr kumimoji="1" lang="en-US" altLang="ja-JP" sz="1100">
              <a:latin typeface="ＭＳ ゴシック" pitchFamily="49" charset="-128"/>
              <a:ea typeface="ＭＳ ゴシック" pitchFamily="49" charset="-128"/>
            </a:rPr>
            <a:t>1.13</a:t>
          </a:r>
          <a:r>
            <a:rPr kumimoji="1" lang="ja-JP" altLang="en-US" sz="1100">
              <a:latin typeface="ＭＳ ゴシック" pitchFamily="49" charset="-128"/>
              <a:ea typeface="ＭＳ ゴシック" pitchFamily="49" charset="-128"/>
            </a:rPr>
            <a:t>％から</a:t>
          </a:r>
          <a:r>
            <a:rPr kumimoji="1" lang="en-US" altLang="ja-JP" sz="1100">
              <a:latin typeface="ＭＳ ゴシック" pitchFamily="49" charset="-128"/>
              <a:ea typeface="ＭＳ ゴシック" pitchFamily="49" charset="-128"/>
            </a:rPr>
            <a:t>0.86</a:t>
          </a:r>
          <a:r>
            <a:rPr kumimoji="1" lang="ja-JP" altLang="en-US" sz="1100">
              <a:latin typeface="ＭＳ ゴシック" pitchFamily="49" charset="-128"/>
              <a:ea typeface="ＭＳ ゴシック" pitchFamily="49" charset="-128"/>
            </a:rPr>
            <a:t>ポイント減少し△</a:t>
          </a:r>
          <a:r>
            <a:rPr kumimoji="1" lang="en-US" altLang="ja-JP" sz="1100">
              <a:latin typeface="ＭＳ ゴシック" pitchFamily="49" charset="-128"/>
              <a:ea typeface="ＭＳ ゴシック" pitchFamily="49" charset="-128"/>
            </a:rPr>
            <a:t>1.99</a:t>
          </a:r>
          <a:r>
            <a:rPr kumimoji="1" lang="ja-JP" altLang="en-US" sz="1100">
              <a:latin typeface="ＭＳ ゴシック" pitchFamily="49" charset="-128"/>
              <a:ea typeface="ＭＳ ゴシック" pitchFamily="49" charset="-128"/>
            </a:rPr>
            <a:t>％となり、前年度に引き続き、マイナスになった。これは、人件費の上昇などが要因となっている。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連結実質赤字比率は、すべての会計が黒字であるため、赤字比率は生じていない。今後も引き続き財政の健全化に努めていく。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86952070</v>
      </c>
      <c r="BO4" s="371"/>
      <c r="BP4" s="371"/>
      <c r="BQ4" s="371"/>
      <c r="BR4" s="371"/>
      <c r="BS4" s="371"/>
      <c r="BT4" s="371"/>
      <c r="BU4" s="372"/>
      <c r="BV4" s="370">
        <v>85886544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5.9</v>
      </c>
      <c r="CU4" s="377"/>
      <c r="CV4" s="377"/>
      <c r="CW4" s="377"/>
      <c r="CX4" s="377"/>
      <c r="CY4" s="377"/>
      <c r="CZ4" s="377"/>
      <c r="DA4" s="378"/>
      <c r="DB4" s="376">
        <v>6.7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84286540</v>
      </c>
      <c r="BO5" s="408"/>
      <c r="BP5" s="408"/>
      <c r="BQ5" s="408"/>
      <c r="BR5" s="408"/>
      <c r="BS5" s="408"/>
      <c r="BT5" s="408"/>
      <c r="BU5" s="409"/>
      <c r="BV5" s="407">
        <v>83032904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95.5</v>
      </c>
      <c r="CU5" s="405"/>
      <c r="CV5" s="405"/>
      <c r="CW5" s="405"/>
      <c r="CX5" s="405"/>
      <c r="CY5" s="405"/>
      <c r="CZ5" s="405"/>
      <c r="DA5" s="406"/>
      <c r="DB5" s="404">
        <v>93.3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2665530</v>
      </c>
      <c r="BO6" s="408"/>
      <c r="BP6" s="408"/>
      <c r="BQ6" s="408"/>
      <c r="BR6" s="408"/>
      <c r="BS6" s="408"/>
      <c r="BT6" s="408"/>
      <c r="BU6" s="409"/>
      <c r="BV6" s="407">
        <v>2853640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95.5</v>
      </c>
      <c r="CU6" s="445"/>
      <c r="CV6" s="445"/>
      <c r="CW6" s="445"/>
      <c r="CX6" s="445"/>
      <c r="CY6" s="445"/>
      <c r="CZ6" s="445"/>
      <c r="DA6" s="446"/>
      <c r="DB6" s="444">
        <v>93.3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142683</v>
      </c>
      <c r="BO7" s="408"/>
      <c r="BP7" s="408"/>
      <c r="BQ7" s="408"/>
      <c r="BR7" s="408"/>
      <c r="BS7" s="408"/>
      <c r="BT7" s="408"/>
      <c r="BU7" s="409"/>
      <c r="BV7" s="407">
        <v>16872</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42604792</v>
      </c>
      <c r="CU7" s="408"/>
      <c r="CV7" s="408"/>
      <c r="CW7" s="408"/>
      <c r="CX7" s="408"/>
      <c r="CY7" s="408"/>
      <c r="CZ7" s="408"/>
      <c r="DA7" s="409"/>
      <c r="DB7" s="407">
        <v>42080193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2522847</v>
      </c>
      <c r="BO8" s="408"/>
      <c r="BP8" s="408"/>
      <c r="BQ8" s="408"/>
      <c r="BR8" s="408"/>
      <c r="BS8" s="408"/>
      <c r="BT8" s="408"/>
      <c r="BU8" s="409"/>
      <c r="BV8" s="407">
        <v>2836768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0.89</v>
      </c>
      <c r="CU8" s="448"/>
      <c r="CV8" s="448"/>
      <c r="CW8" s="448"/>
      <c r="CX8" s="448"/>
      <c r="CY8" s="448"/>
      <c r="CZ8" s="448"/>
      <c r="DA8" s="449"/>
      <c r="DB8" s="447">
        <v>0.88</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207388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-313921</v>
      </c>
      <c r="BO9" s="408"/>
      <c r="BP9" s="408"/>
      <c r="BQ9" s="408"/>
      <c r="BR9" s="408"/>
      <c r="BS9" s="408"/>
      <c r="BT9" s="408"/>
      <c r="BU9" s="409"/>
      <c r="BV9" s="407">
        <v>-279056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8.1999999999999993</v>
      </c>
      <c r="CU9" s="405"/>
      <c r="CV9" s="405"/>
      <c r="CW9" s="405"/>
      <c r="CX9" s="405"/>
      <c r="CY9" s="405"/>
      <c r="CZ9" s="405"/>
      <c r="DA9" s="406"/>
      <c r="DB9" s="404">
        <v>8.3000000000000007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200012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1496801</v>
      </c>
      <c r="BO10" s="408"/>
      <c r="BP10" s="408"/>
      <c r="BQ10" s="408"/>
      <c r="BR10" s="408"/>
      <c r="BS10" s="408"/>
      <c r="BT10" s="408"/>
      <c r="BU10" s="409"/>
      <c r="BV10" s="407">
        <v>1605429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206245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2031000</v>
      </c>
      <c r="BO12" s="408"/>
      <c r="BP12" s="408"/>
      <c r="BQ12" s="408"/>
      <c r="BR12" s="408"/>
      <c r="BS12" s="408"/>
      <c r="BT12" s="408"/>
      <c r="BU12" s="409"/>
      <c r="BV12" s="407">
        <v>1800000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200005</v>
      </c>
      <c r="S13" s="492"/>
      <c r="T13" s="492"/>
      <c r="U13" s="492"/>
      <c r="V13" s="493"/>
      <c r="W13" s="423" t="s">
        <v>131</v>
      </c>
      <c r="X13" s="424"/>
      <c r="Y13" s="424"/>
      <c r="Z13" s="424"/>
      <c r="AA13" s="424"/>
      <c r="AB13" s="414"/>
      <c r="AC13" s="458">
        <v>536</v>
      </c>
      <c r="AD13" s="459"/>
      <c r="AE13" s="459"/>
      <c r="AF13" s="459"/>
      <c r="AG13" s="501"/>
      <c r="AH13" s="458">
        <v>615</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-848120</v>
      </c>
      <c r="BO13" s="408"/>
      <c r="BP13" s="408"/>
      <c r="BQ13" s="408"/>
      <c r="BR13" s="408"/>
      <c r="BS13" s="408"/>
      <c r="BT13" s="408"/>
      <c r="BU13" s="409"/>
      <c r="BV13" s="407">
        <v>-473627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2.7</v>
      </c>
      <c r="CU13" s="405"/>
      <c r="CV13" s="405"/>
      <c r="CW13" s="405"/>
      <c r="CX13" s="405"/>
      <c r="CY13" s="405"/>
      <c r="CZ13" s="405"/>
      <c r="DA13" s="406"/>
      <c r="DB13" s="404">
        <v>2.6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205899</v>
      </c>
      <c r="S14" s="492"/>
      <c r="T14" s="492"/>
      <c r="U14" s="492"/>
      <c r="V14" s="493"/>
      <c r="W14" s="397"/>
      <c r="X14" s="398"/>
      <c r="Y14" s="398"/>
      <c r="Z14" s="398"/>
      <c r="AA14" s="398"/>
      <c r="AB14" s="387"/>
      <c r="AC14" s="494">
        <v>0.6</v>
      </c>
      <c r="AD14" s="495"/>
      <c r="AE14" s="495"/>
      <c r="AF14" s="495"/>
      <c r="AG14" s="496"/>
      <c r="AH14" s="494">
        <v>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200352</v>
      </c>
      <c r="S15" s="492"/>
      <c r="T15" s="492"/>
      <c r="U15" s="492"/>
      <c r="V15" s="493"/>
      <c r="W15" s="423" t="s">
        <v>137</v>
      </c>
      <c r="X15" s="424"/>
      <c r="Y15" s="424"/>
      <c r="Z15" s="424"/>
      <c r="AA15" s="424"/>
      <c r="AB15" s="414"/>
      <c r="AC15" s="458">
        <v>11865</v>
      </c>
      <c r="AD15" s="459"/>
      <c r="AE15" s="459"/>
      <c r="AF15" s="459"/>
      <c r="AG15" s="501"/>
      <c r="AH15" s="458">
        <v>12981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30254622</v>
      </c>
      <c r="BO15" s="371"/>
      <c r="BP15" s="371"/>
      <c r="BQ15" s="371"/>
      <c r="BR15" s="371"/>
      <c r="BS15" s="371"/>
      <c r="BT15" s="371"/>
      <c r="BU15" s="372"/>
      <c r="BV15" s="370">
        <v>29708459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13.9</v>
      </c>
      <c r="AD16" s="495"/>
      <c r="AE16" s="495"/>
      <c r="AF16" s="495"/>
      <c r="AG16" s="496"/>
      <c r="AH16" s="494">
        <v>15.6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33933473</v>
      </c>
      <c r="BO16" s="408"/>
      <c r="BP16" s="408"/>
      <c r="BQ16" s="408"/>
      <c r="BR16" s="408"/>
      <c r="BS16" s="408"/>
      <c r="BT16" s="408"/>
      <c r="BU16" s="409"/>
      <c r="BV16" s="407">
        <v>33404912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73005</v>
      </c>
      <c r="AD17" s="459"/>
      <c r="AE17" s="459"/>
      <c r="AF17" s="459"/>
      <c r="AG17" s="501"/>
      <c r="AH17" s="458">
        <v>69372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38810659</v>
      </c>
      <c r="BO17" s="408"/>
      <c r="BP17" s="408"/>
      <c r="BQ17" s="408"/>
      <c r="BR17" s="408"/>
      <c r="BS17" s="408"/>
      <c r="BT17" s="408"/>
      <c r="BU17" s="409"/>
      <c r="BV17" s="407">
        <v>38074997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15.75</v>
      </c>
      <c r="M18" s="531"/>
      <c r="N18" s="531"/>
      <c r="O18" s="531"/>
      <c r="P18" s="531"/>
      <c r="Q18" s="531"/>
      <c r="R18" s="532"/>
      <c r="S18" s="532"/>
      <c r="T18" s="532"/>
      <c r="U18" s="532"/>
      <c r="V18" s="533"/>
      <c r="W18" s="425"/>
      <c r="X18" s="426"/>
      <c r="Y18" s="426"/>
      <c r="Z18" s="426"/>
      <c r="AA18" s="426"/>
      <c r="AB18" s="417"/>
      <c r="AC18" s="534">
        <v>85.5</v>
      </c>
      <c r="AD18" s="535"/>
      <c r="AE18" s="535"/>
      <c r="AF18" s="535"/>
      <c r="AG18" s="536"/>
      <c r="AH18" s="534">
        <v>83.6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41864145</v>
      </c>
      <c r="BO18" s="408"/>
      <c r="BP18" s="408"/>
      <c r="BQ18" s="408"/>
      <c r="BR18" s="408"/>
      <c r="BS18" s="408"/>
      <c r="BT18" s="408"/>
      <c r="BU18" s="409"/>
      <c r="BV18" s="407">
        <v>39656225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13167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55408429</v>
      </c>
      <c r="BO19" s="408"/>
      <c r="BP19" s="408"/>
      <c r="BQ19" s="408"/>
      <c r="BR19" s="408"/>
      <c r="BS19" s="408"/>
      <c r="BT19" s="408"/>
      <c r="BU19" s="409"/>
      <c r="BV19" s="407">
        <v>55007848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97018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41743987</v>
      </c>
      <c r="BO22" s="371"/>
      <c r="BP22" s="371"/>
      <c r="BQ22" s="371"/>
      <c r="BR22" s="371"/>
      <c r="BS22" s="371"/>
      <c r="BT22" s="371"/>
      <c r="BU22" s="372"/>
      <c r="BV22" s="370">
        <v>45629960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31136026</v>
      </c>
      <c r="BO23" s="408"/>
      <c r="BP23" s="408"/>
      <c r="BQ23" s="408"/>
      <c r="BR23" s="408"/>
      <c r="BS23" s="408"/>
      <c r="BT23" s="408"/>
      <c r="BU23" s="409"/>
      <c r="BV23" s="407">
        <v>34432842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9700</v>
      </c>
      <c r="R24" s="459"/>
      <c r="S24" s="459"/>
      <c r="T24" s="459"/>
      <c r="U24" s="459"/>
      <c r="V24" s="501"/>
      <c r="W24" s="553"/>
      <c r="X24" s="554"/>
      <c r="Y24" s="555"/>
      <c r="Z24" s="457" t="s">
        <v>162</v>
      </c>
      <c r="AA24" s="437"/>
      <c r="AB24" s="437"/>
      <c r="AC24" s="437"/>
      <c r="AD24" s="437"/>
      <c r="AE24" s="437"/>
      <c r="AF24" s="437"/>
      <c r="AG24" s="438"/>
      <c r="AH24" s="458">
        <v>990</v>
      </c>
      <c r="AI24" s="459"/>
      <c r="AJ24" s="459"/>
      <c r="AK24" s="459"/>
      <c r="AL24" s="501"/>
      <c r="AM24" s="458">
        <v>3046230</v>
      </c>
      <c r="AN24" s="459"/>
      <c r="AO24" s="459"/>
      <c r="AP24" s="459"/>
      <c r="AQ24" s="459"/>
      <c r="AR24" s="501"/>
      <c r="AS24" s="458">
        <v>3077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21081818</v>
      </c>
      <c r="BO24" s="408"/>
      <c r="BP24" s="408"/>
      <c r="BQ24" s="408"/>
      <c r="BR24" s="408"/>
      <c r="BS24" s="408"/>
      <c r="BT24" s="408"/>
      <c r="BU24" s="409"/>
      <c r="BV24" s="407">
        <v>22467727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8600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11451905</v>
      </c>
      <c r="BO25" s="371"/>
      <c r="BP25" s="371"/>
      <c r="BQ25" s="371"/>
      <c r="BR25" s="371"/>
      <c r="BS25" s="371"/>
      <c r="BT25" s="371"/>
      <c r="BU25" s="372"/>
      <c r="BV25" s="370">
        <v>7635803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7630</v>
      </c>
      <c r="R26" s="459"/>
      <c r="S26" s="459"/>
      <c r="T26" s="459"/>
      <c r="U26" s="459"/>
      <c r="V26" s="501"/>
      <c r="W26" s="553"/>
      <c r="X26" s="554"/>
      <c r="Y26" s="555"/>
      <c r="Z26" s="457" t="s">
        <v>168</v>
      </c>
      <c r="AA26" s="559"/>
      <c r="AB26" s="559"/>
      <c r="AC26" s="559"/>
      <c r="AD26" s="559"/>
      <c r="AE26" s="559"/>
      <c r="AF26" s="559"/>
      <c r="AG26" s="560"/>
      <c r="AH26" s="458">
        <v>36</v>
      </c>
      <c r="AI26" s="459"/>
      <c r="AJ26" s="459"/>
      <c r="AK26" s="459"/>
      <c r="AL26" s="501"/>
      <c r="AM26" s="458">
        <v>109512</v>
      </c>
      <c r="AN26" s="459"/>
      <c r="AO26" s="459"/>
      <c r="AP26" s="459"/>
      <c r="AQ26" s="459"/>
      <c r="AR26" s="501"/>
      <c r="AS26" s="458">
        <v>3042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6140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12060</v>
      </c>
      <c r="AN27" s="459"/>
      <c r="AO27" s="459"/>
      <c r="AP27" s="459"/>
      <c r="AQ27" s="459"/>
      <c r="AR27" s="501"/>
      <c r="AS27" s="458">
        <v>4020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430704</v>
      </c>
      <c r="BO27" s="527"/>
      <c r="BP27" s="527"/>
      <c r="BQ27" s="527"/>
      <c r="BR27" s="527"/>
      <c r="BS27" s="527"/>
      <c r="BT27" s="527"/>
      <c r="BU27" s="528"/>
      <c r="BV27" s="526">
        <v>430622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5490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3703350</v>
      </c>
      <c r="BO28" s="371"/>
      <c r="BP28" s="371"/>
      <c r="BQ28" s="371"/>
      <c r="BR28" s="371"/>
      <c r="BS28" s="371"/>
      <c r="BT28" s="371"/>
      <c r="BU28" s="372"/>
      <c r="BV28" s="370">
        <v>4237549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26</v>
      </c>
      <c r="M29" s="459"/>
      <c r="N29" s="459"/>
      <c r="O29" s="459"/>
      <c r="P29" s="501"/>
      <c r="Q29" s="458">
        <v>5170</v>
      </c>
      <c r="R29" s="459"/>
      <c r="S29" s="459"/>
      <c r="T29" s="459"/>
      <c r="U29" s="459"/>
      <c r="V29" s="501"/>
      <c r="W29" s="556"/>
      <c r="X29" s="557"/>
      <c r="Y29" s="558"/>
      <c r="Z29" s="457" t="s">
        <v>177</v>
      </c>
      <c r="AA29" s="437"/>
      <c r="AB29" s="437"/>
      <c r="AC29" s="437"/>
      <c r="AD29" s="437"/>
      <c r="AE29" s="437"/>
      <c r="AF29" s="437"/>
      <c r="AG29" s="438"/>
      <c r="AH29" s="458">
        <v>993</v>
      </c>
      <c r="AI29" s="459"/>
      <c r="AJ29" s="459"/>
      <c r="AK29" s="459"/>
      <c r="AL29" s="501"/>
      <c r="AM29" s="458">
        <v>3058290</v>
      </c>
      <c r="AN29" s="459"/>
      <c r="AO29" s="459"/>
      <c r="AP29" s="459"/>
      <c r="AQ29" s="459"/>
      <c r="AR29" s="501"/>
      <c r="AS29" s="458">
        <v>3080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13076872</v>
      </c>
      <c r="BO30" s="527"/>
      <c r="BP30" s="527"/>
      <c r="BQ30" s="527"/>
      <c r="BR30" s="527"/>
      <c r="BS30" s="527"/>
      <c r="BT30" s="527"/>
      <c r="BU30" s="528"/>
      <c r="BV30" s="526">
        <v>11469596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柳泉園組合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西東京市土地開発公社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駐車場事業特別会計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東京たま広域資源循環組合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東京市町村総合事務組合（一般会計）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東京市町村総合事務組合（東京都市町村民交通災害共済事業特別会計）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多摩六都科学館組合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昭和病院企業団</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東京都後期高齢者医療広域連合（一般会計）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東京都後期高齢者医療広域連合（後期高齢者医療特別会計）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mTD3Hw4SrXtUpIyPeVY4MKcqwJwl1tAk5n1TrDMS4lC+jPxos4mfpbV9SYe9wXs5ibMnTjG47eQCv5rKWeuRA==" saltValue="WcWHA1ebM6JT3LxafCtD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4.68</v>
      </c>
      <c r="G34" s="33">
        <v>9.07</v>
      </c>
      <c r="H34" s="33">
        <v>7.59</v>
      </c>
      <c r="I34" s="33">
        <v>6.74</v>
      </c>
      <c r="J34" s="34">
        <v>5.92</v>
      </c>
      <c r="K34" s="22"/>
      <c r="L34" s="22"/>
      <c r="M34" s="22"/>
      <c r="N34" s="22"/>
      <c r="O34" s="22"/>
      <c r="P34" s="22"/>
    </row>
    <row r="35" spans="1:16" ht="39" customHeight="1" x14ac:dyDescent="0.15">
      <c r="A35" s="22"/>
      <c r="B35" s="35"/>
      <c r="C35" s="1145" t="s">
        <v>533</v>
      </c>
      <c r="D35" s="1146"/>
      <c r="E35" s="1147"/>
      <c r="F35" s="36">
        <v>1.21</v>
      </c>
      <c r="G35" s="37">
        <v>1.5</v>
      </c>
      <c r="H35" s="37">
        <v>1.97</v>
      </c>
      <c r="I35" s="37">
        <v>2.57</v>
      </c>
      <c r="J35" s="38">
        <v>3.15</v>
      </c>
      <c r="K35" s="22"/>
      <c r="L35" s="22"/>
      <c r="M35" s="22"/>
      <c r="N35" s="22"/>
      <c r="O35" s="22"/>
      <c r="P35" s="22"/>
    </row>
    <row r="36" spans="1:16" ht="39" customHeight="1" x14ac:dyDescent="0.15">
      <c r="A36" s="22"/>
      <c r="B36" s="35"/>
      <c r="C36" s="1145" t="s">
        <v>534</v>
      </c>
      <c r="D36" s="1146"/>
      <c r="E36" s="1147"/>
      <c r="F36" s="36">
        <v>0.69</v>
      </c>
      <c r="G36" s="37">
        <v>0.89</v>
      </c>
      <c r="H36" s="37">
        <v>0.64</v>
      </c>
      <c r="I36" s="37">
        <v>0.54</v>
      </c>
      <c r="J36" s="38">
        <v>0.69</v>
      </c>
      <c r="K36" s="22"/>
      <c r="L36" s="22"/>
      <c r="M36" s="22"/>
      <c r="N36" s="22"/>
      <c r="O36" s="22"/>
      <c r="P36" s="22"/>
    </row>
    <row r="37" spans="1:16" ht="39" customHeight="1" x14ac:dyDescent="0.15">
      <c r="A37" s="22"/>
      <c r="B37" s="35"/>
      <c r="C37" s="1145" t="s">
        <v>535</v>
      </c>
      <c r="D37" s="1146"/>
      <c r="E37" s="1147"/>
      <c r="F37" s="36">
        <v>1.61</v>
      </c>
      <c r="G37" s="37">
        <v>1.65</v>
      </c>
      <c r="H37" s="37">
        <v>1.26</v>
      </c>
      <c r="I37" s="37">
        <v>0.79</v>
      </c>
      <c r="J37" s="38">
        <v>0.53</v>
      </c>
      <c r="K37" s="22"/>
      <c r="L37" s="22"/>
      <c r="M37" s="22"/>
      <c r="N37" s="22"/>
      <c r="O37" s="22"/>
      <c r="P37" s="22"/>
    </row>
    <row r="38" spans="1:16" ht="39" customHeight="1" x14ac:dyDescent="0.15">
      <c r="A38" s="22"/>
      <c r="B38" s="35"/>
      <c r="C38" s="1145" t="s">
        <v>536</v>
      </c>
      <c r="D38" s="1146"/>
      <c r="E38" s="1147"/>
      <c r="F38" s="36">
        <v>0.05</v>
      </c>
      <c r="G38" s="37">
        <v>0.06</v>
      </c>
      <c r="H38" s="37">
        <v>0.09</v>
      </c>
      <c r="I38" s="37">
        <v>0.1</v>
      </c>
      <c r="J38" s="38">
        <v>0.18</v>
      </c>
      <c r="K38" s="22"/>
      <c r="L38" s="22"/>
      <c r="M38" s="22"/>
      <c r="N38" s="22"/>
      <c r="O38" s="22"/>
      <c r="P38" s="22"/>
    </row>
    <row r="39" spans="1:16" ht="39" customHeight="1" x14ac:dyDescent="0.15">
      <c r="A39" s="22"/>
      <c r="B39" s="35"/>
      <c r="C39" s="1145" t="s">
        <v>537</v>
      </c>
      <c r="D39" s="1146"/>
      <c r="E39" s="1147"/>
      <c r="F39" s="36">
        <v>0.04</v>
      </c>
      <c r="G39" s="37">
        <v>0.02</v>
      </c>
      <c r="H39" s="37">
        <v>0.01</v>
      </c>
      <c r="I39" s="37">
        <v>0.02</v>
      </c>
      <c r="J39" s="38">
        <v>0.02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c9fjvHrEps6RSpYQVtU3alZUCWDpjt4o9NHZMnWxKyiizhyrP9sfiQ5aX2LcvBArcEwwOjkKAgWXYmJIznOTg==" saltValue="HMMXl2BcTJJgbiFM69d7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5068</v>
      </c>
      <c r="L45" s="60">
        <v>4744</v>
      </c>
      <c r="M45" s="60">
        <v>4764</v>
      </c>
      <c r="N45" s="60">
        <v>4715</v>
      </c>
      <c r="O45" s="61">
        <v>4690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95</v>
      </c>
      <c r="L48" s="64">
        <v>60</v>
      </c>
      <c r="M48" s="64">
        <v>64</v>
      </c>
      <c r="N48" s="64">
        <v>60</v>
      </c>
      <c r="O48" s="65">
        <v>84</v>
      </c>
      <c r="P48" s="48"/>
      <c r="Q48" s="48"/>
      <c r="R48" s="48"/>
      <c r="S48" s="48"/>
      <c r="T48" s="48"/>
      <c r="U48" s="48"/>
    </row>
    <row r="49" spans="1:21" ht="30.75" customHeight="1" x14ac:dyDescent="0.15">
      <c r="A49" s="48"/>
      <c r="B49" s="1155"/>
      <c r="C49" s="1156"/>
      <c r="D49" s="62"/>
      <c r="E49" s="1161" t="s">
        <v>14</v>
      </c>
      <c r="F49" s="1161"/>
      <c r="G49" s="1161"/>
      <c r="H49" s="1161"/>
      <c r="I49" s="1161"/>
      <c r="J49" s="1162"/>
      <c r="K49" s="63">
        <v>74</v>
      </c>
      <c r="L49" s="64">
        <v>40</v>
      </c>
      <c r="M49" s="64">
        <v>27</v>
      </c>
      <c r="N49" s="64">
        <v>21</v>
      </c>
      <c r="O49" s="65">
        <v>20</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4433</v>
      </c>
      <c r="L52" s="64">
        <v>3880</v>
      </c>
      <c r="M52" s="64">
        <v>3802</v>
      </c>
      <c r="N52" s="64">
        <v>3751</v>
      </c>
      <c r="O52" s="65">
        <v>3645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804</v>
      </c>
      <c r="L53" s="69">
        <v>964</v>
      </c>
      <c r="M53" s="69">
        <v>1053</v>
      </c>
      <c r="N53" s="69">
        <v>1045</v>
      </c>
      <c r="O53" s="70">
        <v>1149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WI3HqprA7n5u/Mz4YwiMpNIYJTvIpafkNnRwguvAPSsLco++4dFS4hCRAMmznZmwar/Vs2Ac3khjIQsi+DHzg==" saltValue="5RH2tW9ndsQ4kXy3yUR2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55268</v>
      </c>
      <c r="J41" s="344">
        <v>53052</v>
      </c>
      <c r="K41" s="344">
        <v>49505</v>
      </c>
      <c r="L41" s="344">
        <v>45630</v>
      </c>
      <c r="M41" s="345">
        <v>41744</v>
      </c>
    </row>
    <row r="42" spans="2:13" ht="27.75" customHeight="1" x14ac:dyDescent="0.15">
      <c r="B42" s="1186"/>
      <c r="C42" s="1187"/>
      <c r="D42" s="106"/>
      <c r="E42" s="1192" t="s">
        <v>32</v>
      </c>
      <c r="F42" s="1192"/>
      <c r="G42" s="1192"/>
      <c r="H42" s="1193"/>
      <c r="I42" s="346" t="s">
        <v>486</v>
      </c>
      <c r="J42" s="347" t="s">
        <v>486</v>
      </c>
      <c r="K42" s="347" t="s">
        <v>486</v>
      </c>
      <c r="L42" s="347">
        <v>508</v>
      </c>
      <c r="M42" s="348">
        <v>603</v>
      </c>
    </row>
    <row r="43" spans="2:13" ht="27.75" customHeight="1" x14ac:dyDescent="0.15">
      <c r="B43" s="1186"/>
      <c r="C43" s="1187"/>
      <c r="D43" s="106"/>
      <c r="E43" s="1192" t="s">
        <v>33</v>
      </c>
      <c r="F43" s="1192"/>
      <c r="G43" s="1192"/>
      <c r="H43" s="1193"/>
      <c r="I43" s="346">
        <v>881</v>
      </c>
      <c r="J43" s="347">
        <v>653</v>
      </c>
      <c r="K43" s="347">
        <v>727</v>
      </c>
      <c r="L43" s="347">
        <v>716</v>
      </c>
      <c r="M43" s="348">
        <v>880</v>
      </c>
    </row>
    <row r="44" spans="2:13" ht="27.75" customHeight="1" x14ac:dyDescent="0.15">
      <c r="B44" s="1186"/>
      <c r="C44" s="1187"/>
      <c r="D44" s="106"/>
      <c r="E44" s="1192" t="s">
        <v>34</v>
      </c>
      <c r="F44" s="1192"/>
      <c r="G44" s="1192"/>
      <c r="H44" s="1193"/>
      <c r="I44" s="346">
        <v>318</v>
      </c>
      <c r="J44" s="347">
        <v>259</v>
      </c>
      <c r="K44" s="347">
        <v>225</v>
      </c>
      <c r="L44" s="347">
        <v>199</v>
      </c>
      <c r="M44" s="348">
        <v>174</v>
      </c>
    </row>
    <row r="45" spans="2:13" ht="27.75" customHeight="1" x14ac:dyDescent="0.15">
      <c r="B45" s="1186"/>
      <c r="C45" s="1187"/>
      <c r="D45" s="106"/>
      <c r="E45" s="1192" t="s">
        <v>35</v>
      </c>
      <c r="F45" s="1192"/>
      <c r="G45" s="1192"/>
      <c r="H45" s="1193"/>
      <c r="I45" s="346">
        <v>6644</v>
      </c>
      <c r="J45" s="347">
        <v>6672</v>
      </c>
      <c r="K45" s="347">
        <v>6591</v>
      </c>
      <c r="L45" s="347">
        <v>6770</v>
      </c>
      <c r="M45" s="348">
        <v>6737</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11416</v>
      </c>
      <c r="J50" s="347">
        <v>13777</v>
      </c>
      <c r="K50" s="347">
        <v>16390</v>
      </c>
      <c r="L50" s="347">
        <v>17285</v>
      </c>
      <c r="M50" s="348">
        <v>18460</v>
      </c>
    </row>
    <row r="51" spans="2:13" ht="27.75" customHeight="1" x14ac:dyDescent="0.15">
      <c r="B51" s="1186"/>
      <c r="C51" s="1187"/>
      <c r="D51" s="106"/>
      <c r="E51" s="1192" t="s">
        <v>42</v>
      </c>
      <c r="F51" s="1192"/>
      <c r="G51" s="1192"/>
      <c r="H51" s="1193"/>
      <c r="I51" s="346">
        <v>6574</v>
      </c>
      <c r="J51" s="347">
        <v>5844</v>
      </c>
      <c r="K51" s="347">
        <v>5690</v>
      </c>
      <c r="L51" s="347">
        <v>5346</v>
      </c>
      <c r="M51" s="348">
        <v>5018</v>
      </c>
    </row>
    <row r="52" spans="2:13" ht="27.75" customHeight="1" x14ac:dyDescent="0.15">
      <c r="B52" s="1188"/>
      <c r="C52" s="1189"/>
      <c r="D52" s="106"/>
      <c r="E52" s="1192" t="s">
        <v>43</v>
      </c>
      <c r="F52" s="1192"/>
      <c r="G52" s="1192"/>
      <c r="H52" s="1193"/>
      <c r="I52" s="346">
        <v>38052</v>
      </c>
      <c r="J52" s="347">
        <v>37667</v>
      </c>
      <c r="K52" s="347">
        <v>35516</v>
      </c>
      <c r="L52" s="347">
        <v>33018</v>
      </c>
      <c r="M52" s="348">
        <v>29866</v>
      </c>
    </row>
    <row r="53" spans="2:13" ht="27.75" customHeight="1" thickBot="1" x14ac:dyDescent="0.2">
      <c r="B53" s="1199" t="s">
        <v>19</v>
      </c>
      <c r="C53" s="1200"/>
      <c r="D53" s="110"/>
      <c r="E53" s="1201" t="s">
        <v>44</v>
      </c>
      <c r="F53" s="1201"/>
      <c r="G53" s="1201"/>
      <c r="H53" s="1202"/>
      <c r="I53" s="349">
        <v>7069</v>
      </c>
      <c r="J53" s="350">
        <v>3347</v>
      </c>
      <c r="K53" s="350">
        <v>-547</v>
      </c>
      <c r="L53" s="350">
        <v>-1826</v>
      </c>
      <c r="M53" s="351">
        <v>-3206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ngSourBhwtGJH9yU4VduKvWMLYdvnH0F4qQYLZwza2A0rn0uc1X/MvTZf4syXJbw7J9bDY8OnYyv/Tj15wNJA==" saltValue="zB4I3Hw7fhWjD+1RF66G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4432</v>
      </c>
      <c r="G55" s="352">
        <v>4238</v>
      </c>
      <c r="H55" s="353">
        <v>3703</v>
      </c>
    </row>
    <row r="56" spans="2:8" ht="52.5" customHeight="1" x14ac:dyDescent="0.15">
      <c r="B56" s="122"/>
      <c r="C56" s="1213" t="s">
        <v>47</v>
      </c>
      <c r="D56" s="1213"/>
      <c r="E56" s="1214"/>
      <c r="F56" s="354" t="s">
        <v>486</v>
      </c>
      <c r="G56" s="354" t="s">
        <v>486</v>
      </c>
      <c r="H56" s="355" t="s">
        <v>486</v>
      </c>
    </row>
    <row r="57" spans="2:8" ht="53.25" customHeight="1" x14ac:dyDescent="0.15">
      <c r="B57" s="122"/>
      <c r="C57" s="1215" t="s">
        <v>48</v>
      </c>
      <c r="D57" s="1215"/>
      <c r="E57" s="1216"/>
      <c r="F57" s="356">
        <v>10274</v>
      </c>
      <c r="G57" s="356">
        <v>11470</v>
      </c>
      <c r="H57" s="357">
        <v>13077</v>
      </c>
    </row>
    <row r="58" spans="2:8" ht="45.75" customHeight="1" x14ac:dyDescent="0.15">
      <c r="B58" s="123"/>
      <c r="C58" s="1203" t="s">
        <v>545</v>
      </c>
      <c r="D58" s="1204"/>
      <c r="E58" s="1205"/>
      <c r="F58" s="358">
        <v>6563</v>
      </c>
      <c r="G58" s="358">
        <v>8188</v>
      </c>
      <c r="H58" s="359">
        <v>10195</v>
      </c>
    </row>
    <row r="59" spans="2:8" ht="45.75" customHeight="1" x14ac:dyDescent="0.15">
      <c r="B59" s="123"/>
      <c r="C59" s="1203" t="s">
        <v>546</v>
      </c>
      <c r="D59" s="1204"/>
      <c r="E59" s="1205"/>
      <c r="F59" s="358">
        <v>1005</v>
      </c>
      <c r="G59" s="358">
        <v>796</v>
      </c>
      <c r="H59" s="359">
        <v>817</v>
      </c>
    </row>
    <row r="60" spans="2:8" ht="45.75" customHeight="1" x14ac:dyDescent="0.15">
      <c r="B60" s="123"/>
      <c r="C60" s="1203" t="s">
        <v>562</v>
      </c>
      <c r="D60" s="1204"/>
      <c r="E60" s="1205"/>
      <c r="F60" s="358">
        <v>1262</v>
      </c>
      <c r="G60" s="358">
        <v>1043</v>
      </c>
      <c r="H60" s="359">
        <v>784</v>
      </c>
    </row>
    <row r="61" spans="2:8" ht="45.75" customHeight="1" x14ac:dyDescent="0.15">
      <c r="B61" s="123"/>
      <c r="C61" s="1203" t="s">
        <v>561</v>
      </c>
      <c r="D61" s="1204"/>
      <c r="E61" s="1205"/>
      <c r="F61" s="358">
        <v>411</v>
      </c>
      <c r="G61" s="358">
        <v>513</v>
      </c>
      <c r="H61" s="359">
        <v>613</v>
      </c>
    </row>
    <row r="62" spans="2:8" ht="45.75" customHeight="1" thickBot="1" x14ac:dyDescent="0.2">
      <c r="B62" s="124"/>
      <c r="C62" s="1206" t="s">
        <v>547</v>
      </c>
      <c r="D62" s="1207"/>
      <c r="E62" s="1208"/>
      <c r="F62" s="360">
        <v>784</v>
      </c>
      <c r="G62" s="360">
        <v>667</v>
      </c>
      <c r="H62" s="361">
        <v>386</v>
      </c>
    </row>
    <row r="63" spans="2:8" ht="52.5" customHeight="1" thickBot="1" x14ac:dyDescent="0.2">
      <c r="B63" s="125"/>
      <c r="C63" s="1209" t="s">
        <v>49</v>
      </c>
      <c r="D63" s="1209"/>
      <c r="E63" s="1210"/>
      <c r="F63" s="362">
        <v>14706</v>
      </c>
      <c r="G63" s="362">
        <v>15707</v>
      </c>
      <c r="H63" s="363">
        <v>16780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PjdeP0oJUEJ59r45pfWlyhMp0cYC5pyZ09UIjkQmaMRQLHEin8UPBgYKpkWgF9IaQhvcS5RYHE5Tw0I9Wlxmlw==" saltValue="79MoER+lzLYhfWtDXdzi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32384</v>
      </c>
      <c r="E3" s="144"/>
      <c r="F3" s="145">
        <v>39221</v>
      </c>
      <c r="G3" s="146"/>
      <c r="H3" s="147"/>
    </row>
    <row r="4" spans="1:8" x14ac:dyDescent="0.15">
      <c r="A4" s="148"/>
      <c r="B4" s="149"/>
      <c r="C4" s="150"/>
      <c r="D4" s="151">
        <v>21890</v>
      </c>
      <c r="E4" s="152"/>
      <c r="F4" s="153">
        <v>24821</v>
      </c>
      <c r="G4" s="154"/>
      <c r="H4" s="155"/>
    </row>
    <row r="5" spans="1:8" x14ac:dyDescent="0.15">
      <c r="A5" s="136" t="s">
        <v>518</v>
      </c>
      <c r="B5" s="141"/>
      <c r="C5" s="142"/>
      <c r="D5" s="143">
        <v>19295</v>
      </c>
      <c r="E5" s="144"/>
      <c r="F5" s="145">
        <v>38566</v>
      </c>
      <c r="G5" s="146"/>
      <c r="H5" s="147"/>
    </row>
    <row r="6" spans="1:8" x14ac:dyDescent="0.15">
      <c r="A6" s="148"/>
      <c r="B6" s="149"/>
      <c r="C6" s="150"/>
      <c r="D6" s="151">
        <v>14693</v>
      </c>
      <c r="E6" s="152"/>
      <c r="F6" s="153">
        <v>24059</v>
      </c>
      <c r="G6" s="154"/>
      <c r="H6" s="155"/>
    </row>
    <row r="7" spans="1:8" x14ac:dyDescent="0.15">
      <c r="A7" s="136" t="s">
        <v>519</v>
      </c>
      <c r="B7" s="141"/>
      <c r="C7" s="142"/>
      <c r="D7" s="143">
        <v>24571</v>
      </c>
      <c r="E7" s="144"/>
      <c r="F7" s="145">
        <v>35156</v>
      </c>
      <c r="G7" s="146"/>
      <c r="H7" s="147"/>
    </row>
    <row r="8" spans="1:8" x14ac:dyDescent="0.15">
      <c r="A8" s="148"/>
      <c r="B8" s="149"/>
      <c r="C8" s="150"/>
      <c r="D8" s="151">
        <v>15311</v>
      </c>
      <c r="E8" s="152"/>
      <c r="F8" s="153">
        <v>22430</v>
      </c>
      <c r="G8" s="154"/>
      <c r="H8" s="155"/>
    </row>
    <row r="9" spans="1:8" x14ac:dyDescent="0.15">
      <c r="A9" s="136" t="s">
        <v>520</v>
      </c>
      <c r="B9" s="141"/>
      <c r="C9" s="142"/>
      <c r="D9" s="143">
        <v>22456</v>
      </c>
      <c r="E9" s="144"/>
      <c r="F9" s="145">
        <v>37029</v>
      </c>
      <c r="G9" s="146"/>
      <c r="H9" s="147"/>
    </row>
    <row r="10" spans="1:8" x14ac:dyDescent="0.15">
      <c r="A10" s="148"/>
      <c r="B10" s="149"/>
      <c r="C10" s="150"/>
      <c r="D10" s="151">
        <v>18509</v>
      </c>
      <c r="E10" s="152"/>
      <c r="F10" s="153">
        <v>23232</v>
      </c>
      <c r="G10" s="154"/>
      <c r="H10" s="155"/>
    </row>
    <row r="11" spans="1:8" x14ac:dyDescent="0.15">
      <c r="A11" s="136" t="s">
        <v>521</v>
      </c>
      <c r="B11" s="141"/>
      <c r="C11" s="142"/>
      <c r="D11" s="143">
        <v>13416</v>
      </c>
      <c r="E11" s="144"/>
      <c r="F11" s="145">
        <v>44805</v>
      </c>
      <c r="G11" s="146"/>
      <c r="H11" s="147"/>
    </row>
    <row r="12" spans="1:8" x14ac:dyDescent="0.15">
      <c r="A12" s="148"/>
      <c r="B12" s="149"/>
      <c r="C12" s="156"/>
      <c r="D12" s="151">
        <v>11687</v>
      </c>
      <c r="E12" s="152"/>
      <c r="F12" s="153">
        <v>29857</v>
      </c>
      <c r="G12" s="154"/>
      <c r="H12" s="155"/>
    </row>
    <row r="13" spans="1:8" x14ac:dyDescent="0.15">
      <c r="A13" s="136"/>
      <c r="B13" s="141"/>
      <c r="C13" s="157"/>
      <c r="D13" s="158">
        <v>22424</v>
      </c>
      <c r="E13" s="159"/>
      <c r="F13" s="160">
        <v>38955</v>
      </c>
      <c r="G13" s="161"/>
      <c r="H13" s="147"/>
    </row>
    <row r="14" spans="1:8" x14ac:dyDescent="0.15">
      <c r="A14" s="148"/>
      <c r="B14" s="149"/>
      <c r="C14" s="150"/>
      <c r="D14" s="151">
        <v>16418</v>
      </c>
      <c r="E14" s="152"/>
      <c r="F14" s="153">
        <v>24880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4.68</v>
      </c>
      <c r="C19" s="162">
        <f>ROUND(VALUE(SUBSTITUTE(実質収支比率等に係る経年分析!G$48,"▲","-")),2)</f>
        <v>9.07</v>
      </c>
      <c r="D19" s="162">
        <f>ROUND(VALUE(SUBSTITUTE(実質収支比率等に係る経年分析!H$48,"▲","-")),2)</f>
        <v>7.6</v>
      </c>
      <c r="E19" s="162">
        <f>ROUND(VALUE(SUBSTITUTE(実質収支比率等に係る経年分析!I$48,"▲","-")),2)</f>
        <v>6.74</v>
      </c>
      <c r="F19" s="162">
        <f>ROUND(VALUE(SUBSTITUTE(実質収支比率等に係る経年分析!J$48,"▲","-")),2)</f>
        <v>5.92</v>
      </c>
    </row>
    <row r="20" spans="1:11" x14ac:dyDescent="0.15">
      <c r="A20" s="162" t="s">
        <v>53</v>
      </c>
      <c r="B20" s="162">
        <f>ROUND(VALUE(SUBSTITUTE(実質収支比率等に係る経年分析!F$47,"▲","-")),2)</f>
        <v>8.4700000000000006</v>
      </c>
      <c r="C20" s="162">
        <f>ROUND(VALUE(SUBSTITUTE(実質収支比率等に係る経年分析!G$47,"▲","-")),2)</f>
        <v>9.31</v>
      </c>
      <c r="D20" s="162">
        <f>ROUND(VALUE(SUBSTITUTE(実質収支比率等に係る経年分析!H$47,"▲","-")),2)</f>
        <v>10.8</v>
      </c>
      <c r="E20" s="162">
        <f>ROUND(VALUE(SUBSTITUTE(実質収支比率等に係る経年分析!I$47,"▲","-")),2)</f>
        <v>10.07</v>
      </c>
      <c r="F20" s="162">
        <f>ROUND(VALUE(SUBSTITUTE(実質収支比率等に係る経年分析!J$47,"▲","-")),2)</f>
        <v>8.69</v>
      </c>
    </row>
    <row r="21" spans="1:11" x14ac:dyDescent="0.15">
      <c r="A21" s="162" t="s">
        <v>54</v>
      </c>
      <c r="B21" s="162">
        <f>IF(ISNUMBER(VALUE(SUBSTITUTE(実質収支比率等に係る経年分析!F$49,"▲","-"))),ROUND(VALUE(SUBSTITUTE(実質収支比率等に係る経年分析!F$49,"▲","-")),2),NA())</f>
        <v>2</v>
      </c>
      <c r="C21" s="162">
        <f>IF(ISNUMBER(VALUE(SUBSTITUTE(実質収支比率等に係る経年分析!G$49,"▲","-"))),ROUND(VALUE(SUBSTITUTE(実質収支比率等に係る経年分析!G$49,"▲","-")),2),NA())</f>
        <v>5.92</v>
      </c>
      <c r="D21" s="162">
        <f>IF(ISNUMBER(VALUE(SUBSTITUTE(実質収支比率等に係る経年分析!H$49,"▲","-"))),ROUND(VALUE(SUBSTITUTE(実質収支比率等に係る経年分析!H$49,"▲","-")),2),NA())</f>
        <v>-0.43</v>
      </c>
      <c r="E21" s="162">
        <f>IF(ISNUMBER(VALUE(SUBSTITUTE(実質収支比率等に係る経年分析!I$49,"▲","-"))),ROUND(VALUE(SUBSTITUTE(実質収支比率等に係る経年分析!I$49,"▲","-")),2),NA())</f>
        <v>-1.1299999999999999</v>
      </c>
      <c r="F21" s="162">
        <f>IF(ISNUMBER(VALUE(SUBSTITUTE(実質収支比率等に係る経年分析!J$49,"▲","-"))),ROUND(VALUE(SUBSTITUTE(実質収支比率等に係る経年分析!J$49,"▲","-")),2),NA())</f>
        <v>-1.99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駐車場事業特別会計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0.53</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0.69</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1.97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2.57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3.15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4.68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9.07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7.59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5.92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4433</v>
      </c>
      <c r="E42" s="164"/>
      <c r="F42" s="164"/>
      <c r="G42" s="164">
        <f>'実質公債費比率（分子）の構造'!L$52</f>
        <v>3880</v>
      </c>
      <c r="H42" s="164"/>
      <c r="I42" s="164"/>
      <c r="J42" s="164">
        <f>'実質公債費比率（分子）の構造'!M$52</f>
        <v>3802</v>
      </c>
      <c r="K42" s="164"/>
      <c r="L42" s="164"/>
      <c r="M42" s="164">
        <f>'実質公債費比率（分子）の構造'!N$52</f>
        <v>3751</v>
      </c>
      <c r="N42" s="164"/>
      <c r="O42" s="164"/>
      <c r="P42" s="164">
        <f>'実質公債費比率（分子）の構造'!O$52</f>
        <v>3645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74</v>
      </c>
      <c r="C45" s="164"/>
      <c r="D45" s="164"/>
      <c r="E45" s="164">
        <f>'実質公債費比率（分子）の構造'!L$49</f>
        <v>40</v>
      </c>
      <c r="F45" s="164"/>
      <c r="G45" s="164"/>
      <c r="H45" s="164">
        <f>'実質公債費比率（分子）の構造'!M$49</f>
        <v>27</v>
      </c>
      <c r="I45" s="164"/>
      <c r="J45" s="164"/>
      <c r="K45" s="164">
        <f>'実質公債費比率（分子）の構造'!N$49</f>
        <v>21</v>
      </c>
      <c r="L45" s="164"/>
      <c r="M45" s="164"/>
      <c r="N45" s="164">
        <f>'実質公債費比率（分子）の構造'!O$49</f>
        <v>20</v>
      </c>
      <c r="O45" s="164"/>
      <c r="P45" s="164"/>
    </row>
    <row r="46" spans="1:16" x14ac:dyDescent="0.15">
      <c r="A46" s="164" t="s">
        <v>64</v>
      </c>
      <c r="B46" s="164">
        <f>'実質公債費比率（分子）の構造'!K$48</f>
        <v>95</v>
      </c>
      <c r="C46" s="164"/>
      <c r="D46" s="164"/>
      <c r="E46" s="164">
        <f>'実質公債費比率（分子）の構造'!L$48</f>
        <v>60</v>
      </c>
      <c r="F46" s="164"/>
      <c r="G46" s="164"/>
      <c r="H46" s="164">
        <f>'実質公債費比率（分子）の構造'!M$48</f>
        <v>64</v>
      </c>
      <c r="I46" s="164"/>
      <c r="J46" s="164"/>
      <c r="K46" s="164">
        <f>'実質公債費比率（分子）の構造'!N$48</f>
        <v>60</v>
      </c>
      <c r="L46" s="164"/>
      <c r="M46" s="164"/>
      <c r="N46" s="164">
        <f>'実質公債費比率（分子）の構造'!O$48</f>
        <v>84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5068</v>
      </c>
      <c r="C49" s="164"/>
      <c r="D49" s="164"/>
      <c r="E49" s="164">
        <f>'実質公債費比率（分子）の構造'!L$45</f>
        <v>4744</v>
      </c>
      <c r="F49" s="164"/>
      <c r="G49" s="164"/>
      <c r="H49" s="164">
        <f>'実質公債費比率（分子）の構造'!M$45</f>
        <v>4764</v>
      </c>
      <c r="I49" s="164"/>
      <c r="J49" s="164"/>
      <c r="K49" s="164">
        <f>'実質公債費比率（分子）の構造'!N$45</f>
        <v>4715</v>
      </c>
      <c r="L49" s="164"/>
      <c r="M49" s="164"/>
      <c r="N49" s="164">
        <f>'実質公債費比率（分子）の構造'!O$45</f>
        <v>4690</v>
      </c>
      <c r="O49" s="164"/>
      <c r="P49" s="164"/>
    </row>
    <row r="50" spans="1:16" x14ac:dyDescent="0.15">
      <c r="A50" s="164" t="s">
        <v>67</v>
      </c>
      <c r="B50" s="164" t="e">
        <f>NA()</f>
        <v>#N/A</v>
      </c>
      <c r="C50" s="164">
        <f>IF(ISNUMBER('実質公債費比率（分子）の構造'!K$53),'実質公債費比率（分子）の構造'!K$53,NA())</f>
        <v>804</v>
      </c>
      <c r="D50" s="164" t="e">
        <f>NA()</f>
        <v>#N/A</v>
      </c>
      <c r="E50" s="164" t="e">
        <f>NA()</f>
        <v>#N/A</v>
      </c>
      <c r="F50" s="164">
        <f>IF(ISNUMBER('実質公債費比率（分子）の構造'!L$53),'実質公債費比率（分子）の構造'!L$53,NA())</f>
        <v>964</v>
      </c>
      <c r="G50" s="164" t="e">
        <f>NA()</f>
        <v>#N/A</v>
      </c>
      <c r="H50" s="164" t="e">
        <f>NA()</f>
        <v>#N/A</v>
      </c>
      <c r="I50" s="164">
        <f>IF(ISNUMBER('実質公債費比率（分子）の構造'!M$53),'実質公債費比率（分子）の構造'!M$53,NA())</f>
        <v>1053</v>
      </c>
      <c r="J50" s="164" t="e">
        <f>NA()</f>
        <v>#N/A</v>
      </c>
      <c r="K50" s="164" t="e">
        <f>NA()</f>
        <v>#N/A</v>
      </c>
      <c r="L50" s="164">
        <f>IF(ISNUMBER('実質公債費比率（分子）の構造'!N$53),'実質公債費比率（分子）の構造'!N$53,NA())</f>
        <v>1045</v>
      </c>
      <c r="M50" s="164" t="e">
        <f>NA()</f>
        <v>#N/A</v>
      </c>
      <c r="N50" s="164" t="e">
        <f>NA()</f>
        <v>#N/A</v>
      </c>
      <c r="O50" s="164">
        <f>IF(ISNUMBER('実質公債費比率（分子）の構造'!O$53),'実質公債費比率（分子）の構造'!O$53,NA())</f>
        <v>1149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38052</v>
      </c>
      <c r="E56" s="163"/>
      <c r="F56" s="163"/>
      <c r="G56" s="163">
        <f>'将来負担比率（分子）の構造'!J$52</f>
        <v>37667</v>
      </c>
      <c r="H56" s="163"/>
      <c r="I56" s="163"/>
      <c r="J56" s="163">
        <f>'将来負担比率（分子）の構造'!K$52</f>
        <v>35516</v>
      </c>
      <c r="K56" s="163"/>
      <c r="L56" s="163"/>
      <c r="M56" s="163">
        <f>'将来負担比率（分子）の構造'!L$52</f>
        <v>33018</v>
      </c>
      <c r="N56" s="163"/>
      <c r="O56" s="163"/>
      <c r="P56" s="163">
        <f>'将来負担比率（分子）の構造'!M$52</f>
        <v>29866</v>
      </c>
    </row>
    <row r="57" spans="1:16" x14ac:dyDescent="0.15">
      <c r="A57" s="163" t="s">
        <v>42</v>
      </c>
      <c r="B57" s="163"/>
      <c r="C57" s="163"/>
      <c r="D57" s="163">
        <f>'将来負担比率（分子）の構造'!I$51</f>
        <v>6574</v>
      </c>
      <c r="E57" s="163"/>
      <c r="F57" s="163"/>
      <c r="G57" s="163">
        <f>'将来負担比率（分子）の構造'!J$51</f>
        <v>5844</v>
      </c>
      <c r="H57" s="163"/>
      <c r="I57" s="163"/>
      <c r="J57" s="163">
        <f>'将来負担比率（分子）の構造'!K$51</f>
        <v>5690</v>
      </c>
      <c r="K57" s="163"/>
      <c r="L57" s="163"/>
      <c r="M57" s="163">
        <f>'将来負担比率（分子）の構造'!L$51</f>
        <v>5346</v>
      </c>
      <c r="N57" s="163"/>
      <c r="O57" s="163"/>
      <c r="P57" s="163">
        <f>'将来負担比率（分子）の構造'!M$51</f>
        <v>5018</v>
      </c>
    </row>
    <row r="58" spans="1:16" x14ac:dyDescent="0.15">
      <c r="A58" s="163" t="s">
        <v>41</v>
      </c>
      <c r="B58" s="163"/>
      <c r="C58" s="163"/>
      <c r="D58" s="163">
        <f>'将来負担比率（分子）の構造'!I$50</f>
        <v>11416</v>
      </c>
      <c r="E58" s="163"/>
      <c r="F58" s="163"/>
      <c r="G58" s="163">
        <f>'将来負担比率（分子）の構造'!J$50</f>
        <v>13777</v>
      </c>
      <c r="H58" s="163"/>
      <c r="I58" s="163"/>
      <c r="J58" s="163">
        <f>'将来負担比率（分子）の構造'!K$50</f>
        <v>16390</v>
      </c>
      <c r="K58" s="163"/>
      <c r="L58" s="163"/>
      <c r="M58" s="163">
        <f>'将来負担比率（分子）の構造'!L$50</f>
        <v>17285</v>
      </c>
      <c r="N58" s="163"/>
      <c r="O58" s="163"/>
      <c r="P58" s="163">
        <f>'将来負担比率（分子）の構造'!M$50</f>
        <v>18460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6644</v>
      </c>
      <c r="C62" s="163"/>
      <c r="D62" s="163"/>
      <c r="E62" s="163">
        <f>'将来負担比率（分子）の構造'!J$45</f>
        <v>6672</v>
      </c>
      <c r="F62" s="163"/>
      <c r="G62" s="163"/>
      <c r="H62" s="163">
        <f>'将来負担比率（分子）の構造'!K$45</f>
        <v>6591</v>
      </c>
      <c r="I62" s="163"/>
      <c r="J62" s="163"/>
      <c r="K62" s="163">
        <f>'将来負担比率（分子）の構造'!L$45</f>
        <v>6770</v>
      </c>
      <c r="L62" s="163"/>
      <c r="M62" s="163"/>
      <c r="N62" s="163">
        <f>'将来負担比率（分子）の構造'!M$45</f>
        <v>6737</v>
      </c>
      <c r="O62" s="163"/>
      <c r="P62" s="163"/>
    </row>
    <row r="63" spans="1:16" x14ac:dyDescent="0.15">
      <c r="A63" s="163" t="s">
        <v>34</v>
      </c>
      <c r="B63" s="163">
        <f>'将来負担比率（分子）の構造'!I$44</f>
        <v>318</v>
      </c>
      <c r="C63" s="163"/>
      <c r="D63" s="163"/>
      <c r="E63" s="163">
        <f>'将来負担比率（分子）の構造'!J$44</f>
        <v>259</v>
      </c>
      <c r="F63" s="163"/>
      <c r="G63" s="163"/>
      <c r="H63" s="163">
        <f>'将来負担比率（分子）の構造'!K$44</f>
        <v>225</v>
      </c>
      <c r="I63" s="163"/>
      <c r="J63" s="163"/>
      <c r="K63" s="163">
        <f>'将来負担比率（分子）の構造'!L$44</f>
        <v>199</v>
      </c>
      <c r="L63" s="163"/>
      <c r="M63" s="163"/>
      <c r="N63" s="163">
        <f>'将来負担比率（分子）の構造'!M$44</f>
        <v>174</v>
      </c>
      <c r="O63" s="163"/>
      <c r="P63" s="163"/>
    </row>
    <row r="64" spans="1:16" x14ac:dyDescent="0.15">
      <c r="A64" s="163" t="s">
        <v>33</v>
      </c>
      <c r="B64" s="163">
        <f>'将来負担比率（分子）の構造'!I$43</f>
        <v>881</v>
      </c>
      <c r="C64" s="163"/>
      <c r="D64" s="163"/>
      <c r="E64" s="163">
        <f>'将来負担比率（分子）の構造'!J$43</f>
        <v>653</v>
      </c>
      <c r="F64" s="163"/>
      <c r="G64" s="163"/>
      <c r="H64" s="163">
        <f>'将来負担比率（分子）の構造'!K$43</f>
        <v>727</v>
      </c>
      <c r="I64" s="163"/>
      <c r="J64" s="163"/>
      <c r="K64" s="163">
        <f>'将来負担比率（分子）の構造'!L$43</f>
        <v>716</v>
      </c>
      <c r="L64" s="163"/>
      <c r="M64" s="163"/>
      <c r="N64" s="163">
        <f>'将来負担比率（分子）の構造'!M$43</f>
        <v>880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f>'将来負担比率（分子）の構造'!L$42</f>
        <v>508</v>
      </c>
      <c r="L65" s="163"/>
      <c r="M65" s="163"/>
      <c r="N65" s="163">
        <f>'将来負担比率（分子）の構造'!M$42</f>
        <v>603</v>
      </c>
      <c r="O65" s="163"/>
      <c r="P65" s="163"/>
    </row>
    <row r="66" spans="1:16" x14ac:dyDescent="0.15">
      <c r="A66" s="163" t="s">
        <v>31</v>
      </c>
      <c r="B66" s="163">
        <f>'将来負担比率（分子）の構造'!I$41</f>
        <v>55268</v>
      </c>
      <c r="C66" s="163"/>
      <c r="D66" s="163"/>
      <c r="E66" s="163">
        <f>'将来負担比率（分子）の構造'!J$41</f>
        <v>53052</v>
      </c>
      <c r="F66" s="163"/>
      <c r="G66" s="163"/>
      <c r="H66" s="163">
        <f>'将来負担比率（分子）の構造'!K$41</f>
        <v>49505</v>
      </c>
      <c r="I66" s="163"/>
      <c r="J66" s="163"/>
      <c r="K66" s="163">
        <f>'将来負担比率（分子）の構造'!L$41</f>
        <v>45630</v>
      </c>
      <c r="L66" s="163"/>
      <c r="M66" s="163"/>
      <c r="N66" s="163">
        <f>'将来負担比率（分子）の構造'!M$41</f>
        <v>41744</v>
      </c>
      <c r="O66" s="163"/>
      <c r="P66" s="163"/>
    </row>
    <row r="67" spans="1:16" x14ac:dyDescent="0.15">
      <c r="A67" s="163" t="s">
        <v>71</v>
      </c>
      <c r="B67" s="163" t="e">
        <f>NA()</f>
        <v>#N/A</v>
      </c>
      <c r="C67" s="163">
        <f>IF(ISNUMBER('将来負担比率（分子）の構造'!I$53), IF('将来負担比率（分子）の構造'!I$53 &lt; 0, 0, '将来負担比率（分子）の構造'!I$53), NA())</f>
        <v>7069</v>
      </c>
      <c r="D67" s="163" t="e">
        <f>NA()</f>
        <v>#N/A</v>
      </c>
      <c r="E67" s="163" t="e">
        <f>NA()</f>
        <v>#N/A</v>
      </c>
      <c r="F67" s="163">
        <f>IF(ISNUMBER('将来負担比率（分子）の構造'!J$53), IF('将来負担比率（分子）の構造'!J$53 &lt; 0, 0, '将来負担比率（分子）の構造'!J$53), NA())</f>
        <v>3347</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4432</v>
      </c>
      <c r="C72" s="167">
        <f>基金残高に係る経年分析!G55</f>
        <v>4238</v>
      </c>
      <c r="D72" s="167">
        <f>基金残高に係る経年分析!H55</f>
        <v>3703</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10274</v>
      </c>
      <c r="C74" s="167">
        <f>基金残高に係る経年分析!G57</f>
        <v>11470</v>
      </c>
      <c r="D74" s="167">
        <f>基金残高に係る経年分析!H57</f>
        <v>13077</v>
      </c>
    </row>
  </sheetData>
  <sheetProtection algorithmName="SHA-512" hashValue="6PhcNKHrxQ9+pOK096aBy2i5MOPEPgc9RY5otiEy9I3STRMtXBdVdFgehgXmL3RJxBynunNn5td0+AZB6GOTIg==" saltValue="yvbHTF1CYxVsfhMdcI23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34240844</v>
      </c>
      <c r="S5" s="613"/>
      <c r="T5" s="613"/>
      <c r="U5" s="613"/>
      <c r="V5" s="613"/>
      <c r="W5" s="613"/>
      <c r="X5" s="613"/>
      <c r="Y5" s="614"/>
      <c r="Z5" s="615">
        <v>39.4</v>
      </c>
      <c r="AA5" s="615"/>
      <c r="AB5" s="615"/>
      <c r="AC5" s="615"/>
      <c r="AD5" s="616">
        <v>31536621</v>
      </c>
      <c r="AE5" s="616"/>
      <c r="AF5" s="616"/>
      <c r="AG5" s="616"/>
      <c r="AH5" s="616"/>
      <c r="AI5" s="616"/>
      <c r="AJ5" s="616"/>
      <c r="AK5" s="616"/>
      <c r="AL5" s="617">
        <v>71.900000000000006</v>
      </c>
      <c r="AM5" s="618"/>
      <c r="AN5" s="618"/>
      <c r="AO5" s="619"/>
      <c r="AP5" s="609" t="s">
        <v>216</v>
      </c>
      <c r="AQ5" s="610"/>
      <c r="AR5" s="610"/>
      <c r="AS5" s="610"/>
      <c r="AT5" s="610"/>
      <c r="AU5" s="610"/>
      <c r="AV5" s="610"/>
      <c r="AW5" s="610"/>
      <c r="AX5" s="610"/>
      <c r="AY5" s="610"/>
      <c r="AZ5" s="610"/>
      <c r="BA5" s="610"/>
      <c r="BB5" s="610"/>
      <c r="BC5" s="610"/>
      <c r="BD5" s="610"/>
      <c r="BE5" s="610"/>
      <c r="BF5" s="611"/>
      <c r="BG5" s="623">
        <v>31536621</v>
      </c>
      <c r="BH5" s="624"/>
      <c r="BI5" s="624"/>
      <c r="BJ5" s="624"/>
      <c r="BK5" s="624"/>
      <c r="BL5" s="624"/>
      <c r="BM5" s="624"/>
      <c r="BN5" s="625"/>
      <c r="BO5" s="626">
        <v>92.1</v>
      </c>
      <c r="BP5" s="626"/>
      <c r="BQ5" s="626"/>
      <c r="BR5" s="626"/>
      <c r="BS5" s="627">
        <v>141350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297445</v>
      </c>
      <c r="S6" s="624"/>
      <c r="T6" s="624"/>
      <c r="U6" s="624"/>
      <c r="V6" s="624"/>
      <c r="W6" s="624"/>
      <c r="X6" s="624"/>
      <c r="Y6" s="625"/>
      <c r="Z6" s="626">
        <v>0.3</v>
      </c>
      <c r="AA6" s="626"/>
      <c r="AB6" s="626"/>
      <c r="AC6" s="626"/>
      <c r="AD6" s="627">
        <v>297445</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31536621</v>
      </c>
      <c r="BH6" s="624"/>
      <c r="BI6" s="624"/>
      <c r="BJ6" s="624"/>
      <c r="BK6" s="624"/>
      <c r="BL6" s="624"/>
      <c r="BM6" s="624"/>
      <c r="BN6" s="625"/>
      <c r="BO6" s="626">
        <v>92.1</v>
      </c>
      <c r="BP6" s="626"/>
      <c r="BQ6" s="626"/>
      <c r="BR6" s="626"/>
      <c r="BS6" s="627">
        <v>141350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432616</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431919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92483</v>
      </c>
      <c r="S7" s="624"/>
      <c r="T7" s="624"/>
      <c r="U7" s="624"/>
      <c r="V7" s="624"/>
      <c r="W7" s="624"/>
      <c r="X7" s="624"/>
      <c r="Y7" s="625"/>
      <c r="Z7" s="626">
        <v>0.1</v>
      </c>
      <c r="AA7" s="626"/>
      <c r="AB7" s="626"/>
      <c r="AC7" s="626"/>
      <c r="AD7" s="627">
        <v>92483</v>
      </c>
      <c r="AE7" s="627"/>
      <c r="AF7" s="627"/>
      <c r="AG7" s="627"/>
      <c r="AH7" s="627"/>
      <c r="AI7" s="627"/>
      <c r="AJ7" s="627"/>
      <c r="AK7" s="627"/>
      <c r="AL7" s="628">
        <v>0.2</v>
      </c>
      <c r="AM7" s="629"/>
      <c r="AN7" s="629"/>
      <c r="AO7" s="630"/>
      <c r="AP7" s="620" t="s">
        <v>224</v>
      </c>
      <c r="AQ7" s="621"/>
      <c r="AR7" s="621"/>
      <c r="AS7" s="621"/>
      <c r="AT7" s="621"/>
      <c r="AU7" s="621"/>
      <c r="AV7" s="621"/>
      <c r="AW7" s="621"/>
      <c r="AX7" s="621"/>
      <c r="AY7" s="621"/>
      <c r="AZ7" s="621"/>
      <c r="BA7" s="621"/>
      <c r="BB7" s="621"/>
      <c r="BC7" s="621"/>
      <c r="BD7" s="621"/>
      <c r="BE7" s="621"/>
      <c r="BF7" s="622"/>
      <c r="BG7" s="623">
        <v>17033945</v>
      </c>
      <c r="BH7" s="624"/>
      <c r="BI7" s="624"/>
      <c r="BJ7" s="624"/>
      <c r="BK7" s="624"/>
      <c r="BL7" s="624"/>
      <c r="BM7" s="624"/>
      <c r="BN7" s="625"/>
      <c r="BO7" s="626">
        <v>49.7</v>
      </c>
      <c r="BP7" s="626"/>
      <c r="BQ7" s="626"/>
      <c r="BR7" s="626"/>
      <c r="BS7" s="627">
        <v>141350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7596317</v>
      </c>
      <c r="CS7" s="624"/>
      <c r="CT7" s="624"/>
      <c r="CU7" s="624"/>
      <c r="CV7" s="624"/>
      <c r="CW7" s="624"/>
      <c r="CX7" s="624"/>
      <c r="CY7" s="625"/>
      <c r="CZ7" s="626">
        <v>9</v>
      </c>
      <c r="DA7" s="626"/>
      <c r="DB7" s="626"/>
      <c r="DC7" s="626"/>
      <c r="DD7" s="632">
        <v>477710</v>
      </c>
      <c r="DE7" s="624"/>
      <c r="DF7" s="624"/>
      <c r="DG7" s="624"/>
      <c r="DH7" s="624"/>
      <c r="DI7" s="624"/>
      <c r="DJ7" s="624"/>
      <c r="DK7" s="624"/>
      <c r="DL7" s="624"/>
      <c r="DM7" s="624"/>
      <c r="DN7" s="624"/>
      <c r="DO7" s="624"/>
      <c r="DP7" s="625"/>
      <c r="DQ7" s="632">
        <v>6364458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476441</v>
      </c>
      <c r="S8" s="624"/>
      <c r="T8" s="624"/>
      <c r="U8" s="624"/>
      <c r="V8" s="624"/>
      <c r="W8" s="624"/>
      <c r="X8" s="624"/>
      <c r="Y8" s="625"/>
      <c r="Z8" s="626">
        <v>0.5</v>
      </c>
      <c r="AA8" s="626"/>
      <c r="AB8" s="626"/>
      <c r="AC8" s="626"/>
      <c r="AD8" s="627">
        <v>476441</v>
      </c>
      <c r="AE8" s="627"/>
      <c r="AF8" s="627"/>
      <c r="AG8" s="627"/>
      <c r="AH8" s="627"/>
      <c r="AI8" s="627"/>
      <c r="AJ8" s="627"/>
      <c r="AK8" s="627"/>
      <c r="AL8" s="628">
        <v>1.1000000000000001</v>
      </c>
      <c r="AM8" s="629"/>
      <c r="AN8" s="629"/>
      <c r="AO8" s="630"/>
      <c r="AP8" s="620" t="s">
        <v>227</v>
      </c>
      <c r="AQ8" s="621"/>
      <c r="AR8" s="621"/>
      <c r="AS8" s="621"/>
      <c r="AT8" s="621"/>
      <c r="AU8" s="621"/>
      <c r="AV8" s="621"/>
      <c r="AW8" s="621"/>
      <c r="AX8" s="621"/>
      <c r="AY8" s="621"/>
      <c r="AZ8" s="621"/>
      <c r="BA8" s="621"/>
      <c r="BB8" s="621"/>
      <c r="BC8" s="621"/>
      <c r="BD8" s="621"/>
      <c r="BE8" s="621"/>
      <c r="BF8" s="622"/>
      <c r="BG8" s="623">
        <v>336706</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47783704</v>
      </c>
      <c r="CS8" s="624"/>
      <c r="CT8" s="624"/>
      <c r="CU8" s="624"/>
      <c r="CV8" s="624"/>
      <c r="CW8" s="624"/>
      <c r="CX8" s="624"/>
      <c r="CY8" s="625"/>
      <c r="CZ8" s="626">
        <v>56.7</v>
      </c>
      <c r="DA8" s="626"/>
      <c r="DB8" s="626"/>
      <c r="DC8" s="626"/>
      <c r="DD8" s="632">
        <v>186559</v>
      </c>
      <c r="DE8" s="624"/>
      <c r="DF8" s="624"/>
      <c r="DG8" s="624"/>
      <c r="DH8" s="624"/>
      <c r="DI8" s="624"/>
      <c r="DJ8" s="624"/>
      <c r="DK8" s="624"/>
      <c r="DL8" s="624"/>
      <c r="DM8" s="624"/>
      <c r="DN8" s="624"/>
      <c r="DO8" s="624"/>
      <c r="DP8" s="625"/>
      <c r="DQ8" s="632">
        <v>24341141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695392</v>
      </c>
      <c r="S9" s="624"/>
      <c r="T9" s="624"/>
      <c r="U9" s="624"/>
      <c r="V9" s="624"/>
      <c r="W9" s="624"/>
      <c r="X9" s="624"/>
      <c r="Y9" s="625"/>
      <c r="Z9" s="626">
        <v>0.8</v>
      </c>
      <c r="AA9" s="626"/>
      <c r="AB9" s="626"/>
      <c r="AC9" s="626"/>
      <c r="AD9" s="627">
        <v>695392</v>
      </c>
      <c r="AE9" s="627"/>
      <c r="AF9" s="627"/>
      <c r="AG9" s="627"/>
      <c r="AH9" s="627"/>
      <c r="AI9" s="627"/>
      <c r="AJ9" s="627"/>
      <c r="AK9" s="627"/>
      <c r="AL9" s="628">
        <v>1.6</v>
      </c>
      <c r="AM9" s="629"/>
      <c r="AN9" s="629"/>
      <c r="AO9" s="630"/>
      <c r="AP9" s="620" t="s">
        <v>230</v>
      </c>
      <c r="AQ9" s="621"/>
      <c r="AR9" s="621"/>
      <c r="AS9" s="621"/>
      <c r="AT9" s="621"/>
      <c r="AU9" s="621"/>
      <c r="AV9" s="621"/>
      <c r="AW9" s="621"/>
      <c r="AX9" s="621"/>
      <c r="AY9" s="621"/>
      <c r="AZ9" s="621"/>
      <c r="BA9" s="621"/>
      <c r="BB9" s="621"/>
      <c r="BC9" s="621"/>
      <c r="BD9" s="621"/>
      <c r="BE9" s="621"/>
      <c r="BF9" s="622"/>
      <c r="BG9" s="623">
        <v>15467431</v>
      </c>
      <c r="BH9" s="624"/>
      <c r="BI9" s="624"/>
      <c r="BJ9" s="624"/>
      <c r="BK9" s="624"/>
      <c r="BL9" s="624"/>
      <c r="BM9" s="624"/>
      <c r="BN9" s="625"/>
      <c r="BO9" s="626">
        <v>45.2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6217241</v>
      </c>
      <c r="CS9" s="624"/>
      <c r="CT9" s="624"/>
      <c r="CU9" s="624"/>
      <c r="CV9" s="624"/>
      <c r="CW9" s="624"/>
      <c r="CX9" s="624"/>
      <c r="CY9" s="625"/>
      <c r="CZ9" s="626">
        <v>7.4</v>
      </c>
      <c r="DA9" s="626"/>
      <c r="DB9" s="626"/>
      <c r="DC9" s="626"/>
      <c r="DD9" s="632">
        <v>7864</v>
      </c>
      <c r="DE9" s="624"/>
      <c r="DF9" s="624"/>
      <c r="DG9" s="624"/>
      <c r="DH9" s="624"/>
      <c r="DI9" s="624"/>
      <c r="DJ9" s="624"/>
      <c r="DK9" s="624"/>
      <c r="DL9" s="624"/>
      <c r="DM9" s="624"/>
      <c r="DN9" s="624"/>
      <c r="DO9" s="624"/>
      <c r="DP9" s="625"/>
      <c r="DQ9" s="632">
        <v>4220170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440854</v>
      </c>
      <c r="BH10" s="624"/>
      <c r="BI10" s="624"/>
      <c r="BJ10" s="624"/>
      <c r="BK10" s="624"/>
      <c r="BL10" s="624"/>
      <c r="BM10" s="624"/>
      <c r="BN10" s="625"/>
      <c r="BO10" s="626">
        <v>1.3</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365254</v>
      </c>
      <c r="CS10" s="624"/>
      <c r="CT10" s="624"/>
      <c r="CU10" s="624"/>
      <c r="CV10" s="624"/>
      <c r="CW10" s="624"/>
      <c r="CX10" s="624"/>
      <c r="CY10" s="625"/>
      <c r="CZ10" s="626">
        <v>0.4</v>
      </c>
      <c r="DA10" s="626"/>
      <c r="DB10" s="626"/>
      <c r="DC10" s="626"/>
      <c r="DD10" s="632" t="s">
        <v>122</v>
      </c>
      <c r="DE10" s="624"/>
      <c r="DF10" s="624"/>
      <c r="DG10" s="624"/>
      <c r="DH10" s="624"/>
      <c r="DI10" s="624"/>
      <c r="DJ10" s="624"/>
      <c r="DK10" s="624"/>
      <c r="DL10" s="624"/>
      <c r="DM10" s="624"/>
      <c r="DN10" s="624"/>
      <c r="DO10" s="624"/>
      <c r="DP10" s="625"/>
      <c r="DQ10" s="632">
        <v>336891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4904160</v>
      </c>
      <c r="S11" s="624"/>
      <c r="T11" s="624"/>
      <c r="U11" s="624"/>
      <c r="V11" s="624"/>
      <c r="W11" s="624"/>
      <c r="X11" s="624"/>
      <c r="Y11" s="625"/>
      <c r="Z11" s="628">
        <v>5.6</v>
      </c>
      <c r="AA11" s="629"/>
      <c r="AB11" s="629"/>
      <c r="AC11" s="635"/>
      <c r="AD11" s="632">
        <v>4904160</v>
      </c>
      <c r="AE11" s="624"/>
      <c r="AF11" s="624"/>
      <c r="AG11" s="624"/>
      <c r="AH11" s="624"/>
      <c r="AI11" s="624"/>
      <c r="AJ11" s="624"/>
      <c r="AK11" s="625"/>
      <c r="AL11" s="628">
        <v>11.2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788954</v>
      </c>
      <c r="BH11" s="624"/>
      <c r="BI11" s="624"/>
      <c r="BJ11" s="624"/>
      <c r="BK11" s="624"/>
      <c r="BL11" s="624"/>
      <c r="BM11" s="624"/>
      <c r="BN11" s="625"/>
      <c r="BO11" s="626">
        <v>2.2999999999999998</v>
      </c>
      <c r="BP11" s="626"/>
      <c r="BQ11" s="626"/>
      <c r="BR11" s="626"/>
      <c r="BS11" s="627">
        <v>141350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83357</v>
      </c>
      <c r="CS11" s="624"/>
      <c r="CT11" s="624"/>
      <c r="CU11" s="624"/>
      <c r="CV11" s="624"/>
      <c r="CW11" s="624"/>
      <c r="CX11" s="624"/>
      <c r="CY11" s="625"/>
      <c r="CZ11" s="626">
        <v>0.1</v>
      </c>
      <c r="DA11" s="626"/>
      <c r="DB11" s="626"/>
      <c r="DC11" s="626"/>
      <c r="DD11" s="632">
        <v>8801</v>
      </c>
      <c r="DE11" s="624"/>
      <c r="DF11" s="624"/>
      <c r="DG11" s="624"/>
      <c r="DH11" s="624"/>
      <c r="DI11" s="624"/>
      <c r="DJ11" s="624"/>
      <c r="DK11" s="624"/>
      <c r="DL11" s="624"/>
      <c r="DM11" s="624"/>
      <c r="DN11" s="624"/>
      <c r="DO11" s="624"/>
      <c r="DP11" s="625"/>
      <c r="DQ11" s="632">
        <v>71771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13269768</v>
      </c>
      <c r="BH12" s="624"/>
      <c r="BI12" s="624"/>
      <c r="BJ12" s="624"/>
      <c r="BK12" s="624"/>
      <c r="BL12" s="624"/>
      <c r="BM12" s="624"/>
      <c r="BN12" s="625"/>
      <c r="BO12" s="626">
        <v>38.799999999999997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438764</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297021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1011</v>
      </c>
      <c r="S13" s="624"/>
      <c r="T13" s="624"/>
      <c r="U13" s="624"/>
      <c r="V13" s="624"/>
      <c r="W13" s="624"/>
      <c r="X13" s="624"/>
      <c r="Y13" s="625"/>
      <c r="Z13" s="626">
        <v>0</v>
      </c>
      <c r="AA13" s="626"/>
      <c r="AB13" s="626"/>
      <c r="AC13" s="626"/>
      <c r="AD13" s="627">
        <v>1011</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12917482</v>
      </c>
      <c r="BH13" s="624"/>
      <c r="BI13" s="624"/>
      <c r="BJ13" s="624"/>
      <c r="BK13" s="624"/>
      <c r="BL13" s="624"/>
      <c r="BM13" s="624"/>
      <c r="BN13" s="625"/>
      <c r="BO13" s="626">
        <v>37.700000000000003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5227858</v>
      </c>
      <c r="CS13" s="624"/>
      <c r="CT13" s="624"/>
      <c r="CU13" s="624"/>
      <c r="CV13" s="624"/>
      <c r="CW13" s="624"/>
      <c r="CX13" s="624"/>
      <c r="CY13" s="625"/>
      <c r="CZ13" s="626">
        <v>6.2</v>
      </c>
      <c r="DA13" s="626"/>
      <c r="DB13" s="626"/>
      <c r="DC13" s="626"/>
      <c r="DD13" s="632">
        <v>1351442</v>
      </c>
      <c r="DE13" s="624"/>
      <c r="DF13" s="624"/>
      <c r="DG13" s="624"/>
      <c r="DH13" s="624"/>
      <c r="DI13" s="624"/>
      <c r="DJ13" s="624"/>
      <c r="DK13" s="624"/>
      <c r="DL13" s="624"/>
      <c r="DM13" s="624"/>
      <c r="DN13" s="624"/>
      <c r="DO13" s="624"/>
      <c r="DP13" s="625"/>
      <c r="DQ13" s="632">
        <v>3771309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154973</v>
      </c>
      <c r="BH14" s="624"/>
      <c r="BI14" s="624"/>
      <c r="BJ14" s="624"/>
      <c r="BK14" s="624"/>
      <c r="BL14" s="624"/>
      <c r="BM14" s="624"/>
      <c r="BN14" s="625"/>
      <c r="BO14" s="626">
        <v>0.5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2396580</v>
      </c>
      <c r="CS14" s="624"/>
      <c r="CT14" s="624"/>
      <c r="CU14" s="624"/>
      <c r="CV14" s="624"/>
      <c r="CW14" s="624"/>
      <c r="CX14" s="624"/>
      <c r="CY14" s="625"/>
      <c r="CZ14" s="626">
        <v>2.8</v>
      </c>
      <c r="DA14" s="626"/>
      <c r="DB14" s="626"/>
      <c r="DC14" s="626"/>
      <c r="DD14" s="632">
        <v>4572</v>
      </c>
      <c r="DE14" s="624"/>
      <c r="DF14" s="624"/>
      <c r="DG14" s="624"/>
      <c r="DH14" s="624"/>
      <c r="DI14" s="624"/>
      <c r="DJ14" s="624"/>
      <c r="DK14" s="624"/>
      <c r="DL14" s="624"/>
      <c r="DM14" s="624"/>
      <c r="DN14" s="624"/>
      <c r="DO14" s="624"/>
      <c r="DP14" s="625"/>
      <c r="DQ14" s="632">
        <v>1872884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109050</v>
      </c>
      <c r="S15" s="624"/>
      <c r="T15" s="624"/>
      <c r="U15" s="624"/>
      <c r="V15" s="624"/>
      <c r="W15" s="624"/>
      <c r="X15" s="624"/>
      <c r="Y15" s="625"/>
      <c r="Z15" s="626">
        <v>0.1</v>
      </c>
      <c r="AA15" s="626"/>
      <c r="AB15" s="626"/>
      <c r="AC15" s="626"/>
      <c r="AD15" s="627">
        <v>109050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1077935</v>
      </c>
      <c r="BH15" s="624"/>
      <c r="BI15" s="624"/>
      <c r="BJ15" s="624"/>
      <c r="BK15" s="624"/>
      <c r="BL15" s="624"/>
      <c r="BM15" s="624"/>
      <c r="BN15" s="625"/>
      <c r="BO15" s="626">
        <v>3.1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9053209</v>
      </c>
      <c r="CS15" s="624"/>
      <c r="CT15" s="624"/>
      <c r="CU15" s="624"/>
      <c r="CV15" s="624"/>
      <c r="CW15" s="624"/>
      <c r="CX15" s="624"/>
      <c r="CY15" s="625"/>
      <c r="CZ15" s="626">
        <v>10.7</v>
      </c>
      <c r="DA15" s="626"/>
      <c r="DB15" s="626"/>
      <c r="DC15" s="626"/>
      <c r="DD15" s="632">
        <v>730059</v>
      </c>
      <c r="DE15" s="624"/>
      <c r="DF15" s="624"/>
      <c r="DG15" s="624"/>
      <c r="DH15" s="624"/>
      <c r="DI15" s="624"/>
      <c r="DJ15" s="624"/>
      <c r="DK15" s="624"/>
      <c r="DL15" s="624"/>
      <c r="DM15" s="624"/>
      <c r="DN15" s="624"/>
      <c r="DO15" s="624"/>
      <c r="DP15" s="625"/>
      <c r="DQ15" s="632">
        <v>6608578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579086</v>
      </c>
      <c r="S16" s="624"/>
      <c r="T16" s="624"/>
      <c r="U16" s="624"/>
      <c r="V16" s="624"/>
      <c r="W16" s="624"/>
      <c r="X16" s="624"/>
      <c r="Y16" s="625"/>
      <c r="Z16" s="626">
        <v>0.7</v>
      </c>
      <c r="AA16" s="626"/>
      <c r="AB16" s="626"/>
      <c r="AC16" s="626"/>
      <c r="AD16" s="627">
        <v>579086</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1191009</v>
      </c>
      <c r="S17" s="624"/>
      <c r="T17" s="624"/>
      <c r="U17" s="624"/>
      <c r="V17" s="624"/>
      <c r="W17" s="624"/>
      <c r="X17" s="624"/>
      <c r="Y17" s="625"/>
      <c r="Z17" s="626">
        <v>1.4</v>
      </c>
      <c r="AA17" s="626"/>
      <c r="AB17" s="626"/>
      <c r="AC17" s="626"/>
      <c r="AD17" s="627">
        <v>1191009</v>
      </c>
      <c r="AE17" s="627"/>
      <c r="AF17" s="627"/>
      <c r="AG17" s="627"/>
      <c r="AH17" s="627"/>
      <c r="AI17" s="627"/>
      <c r="AJ17" s="627"/>
      <c r="AK17" s="627"/>
      <c r="AL17" s="628">
        <v>2.7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4691640</v>
      </c>
      <c r="CS17" s="624"/>
      <c r="CT17" s="624"/>
      <c r="CU17" s="624"/>
      <c r="CV17" s="624"/>
      <c r="CW17" s="624"/>
      <c r="CX17" s="624"/>
      <c r="CY17" s="625"/>
      <c r="CZ17" s="626">
        <v>5.6</v>
      </c>
      <c r="DA17" s="626"/>
      <c r="DB17" s="626"/>
      <c r="DC17" s="626"/>
      <c r="DD17" s="632" t="s">
        <v>122</v>
      </c>
      <c r="DE17" s="624"/>
      <c r="DF17" s="624"/>
      <c r="DG17" s="624"/>
      <c r="DH17" s="624"/>
      <c r="DI17" s="624"/>
      <c r="DJ17" s="624"/>
      <c r="DK17" s="624"/>
      <c r="DL17" s="624"/>
      <c r="DM17" s="624"/>
      <c r="DN17" s="624"/>
      <c r="DO17" s="624"/>
      <c r="DP17" s="625"/>
      <c r="DQ17" s="632">
        <v>4569440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227042</v>
      </c>
      <c r="S18" s="624"/>
      <c r="T18" s="624"/>
      <c r="U18" s="624"/>
      <c r="V18" s="624"/>
      <c r="W18" s="624"/>
      <c r="X18" s="624"/>
      <c r="Y18" s="625"/>
      <c r="Z18" s="626">
        <v>0.3</v>
      </c>
      <c r="AA18" s="626"/>
      <c r="AB18" s="626"/>
      <c r="AC18" s="626"/>
      <c r="AD18" s="627">
        <v>227042</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963820</v>
      </c>
      <c r="S19" s="624"/>
      <c r="T19" s="624"/>
      <c r="U19" s="624"/>
      <c r="V19" s="624"/>
      <c r="W19" s="624"/>
      <c r="X19" s="624"/>
      <c r="Y19" s="625"/>
      <c r="Z19" s="626">
        <v>1.1000000000000001</v>
      </c>
      <c r="AA19" s="626"/>
      <c r="AB19" s="626"/>
      <c r="AC19" s="626"/>
      <c r="AD19" s="627">
        <v>963820</v>
      </c>
      <c r="AE19" s="627"/>
      <c r="AF19" s="627"/>
      <c r="AG19" s="627"/>
      <c r="AH19" s="627"/>
      <c r="AI19" s="627"/>
      <c r="AJ19" s="627"/>
      <c r="AK19" s="627"/>
      <c r="AL19" s="628">
        <v>2.2000000000000002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2704223</v>
      </c>
      <c r="BH19" s="624"/>
      <c r="BI19" s="624"/>
      <c r="BJ19" s="624"/>
      <c r="BK19" s="624"/>
      <c r="BL19" s="624"/>
      <c r="BM19" s="624"/>
      <c r="BN19" s="625"/>
      <c r="BO19" s="626">
        <v>7.9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147</v>
      </c>
      <c r="S20" s="624"/>
      <c r="T20" s="624"/>
      <c r="U20" s="624"/>
      <c r="V20" s="624"/>
      <c r="W20" s="624"/>
      <c r="X20" s="624"/>
      <c r="Y20" s="625"/>
      <c r="Z20" s="626">
        <v>0</v>
      </c>
      <c r="AA20" s="626"/>
      <c r="AB20" s="626"/>
      <c r="AC20" s="626"/>
      <c r="AD20" s="627">
        <v>147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2704223</v>
      </c>
      <c r="BH20" s="624"/>
      <c r="BI20" s="624"/>
      <c r="BJ20" s="624"/>
      <c r="BK20" s="624"/>
      <c r="BL20" s="624"/>
      <c r="BM20" s="624"/>
      <c r="BN20" s="625"/>
      <c r="BO20" s="626">
        <v>7.9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84286540</v>
      </c>
      <c r="CS20" s="624"/>
      <c r="CT20" s="624"/>
      <c r="CU20" s="624"/>
      <c r="CV20" s="624"/>
      <c r="CW20" s="624"/>
      <c r="CX20" s="624"/>
      <c r="CY20" s="625"/>
      <c r="CZ20" s="626">
        <v>100</v>
      </c>
      <c r="DA20" s="626"/>
      <c r="DB20" s="626"/>
      <c r="DC20" s="626"/>
      <c r="DD20" s="632">
        <v>2767007</v>
      </c>
      <c r="DE20" s="624"/>
      <c r="DF20" s="624"/>
      <c r="DG20" s="624"/>
      <c r="DH20" s="624"/>
      <c r="DI20" s="624"/>
      <c r="DJ20" s="624"/>
      <c r="DK20" s="624"/>
      <c r="DL20" s="624"/>
      <c r="DM20" s="624"/>
      <c r="DN20" s="624"/>
      <c r="DO20" s="624"/>
      <c r="DP20" s="625"/>
      <c r="DQ20" s="632">
        <v>52885582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4035973</v>
      </c>
      <c r="S21" s="624"/>
      <c r="T21" s="624"/>
      <c r="U21" s="624"/>
      <c r="V21" s="624"/>
      <c r="W21" s="624"/>
      <c r="X21" s="624"/>
      <c r="Y21" s="625"/>
      <c r="Z21" s="626">
        <v>4.5999999999999996</v>
      </c>
      <c r="AA21" s="626"/>
      <c r="AB21" s="626"/>
      <c r="AC21" s="626"/>
      <c r="AD21" s="627">
        <v>3678849</v>
      </c>
      <c r="AE21" s="627"/>
      <c r="AF21" s="627"/>
      <c r="AG21" s="627"/>
      <c r="AH21" s="627"/>
      <c r="AI21" s="627"/>
      <c r="AJ21" s="627"/>
      <c r="AK21" s="627"/>
      <c r="AL21" s="628">
        <v>8.4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3678849</v>
      </c>
      <c r="S22" s="624"/>
      <c r="T22" s="624"/>
      <c r="U22" s="624"/>
      <c r="V22" s="624"/>
      <c r="W22" s="624"/>
      <c r="X22" s="624"/>
      <c r="Y22" s="625"/>
      <c r="Z22" s="626">
        <v>4.2</v>
      </c>
      <c r="AA22" s="626"/>
      <c r="AB22" s="626"/>
      <c r="AC22" s="626"/>
      <c r="AD22" s="627">
        <v>3678849</v>
      </c>
      <c r="AE22" s="627"/>
      <c r="AF22" s="627"/>
      <c r="AG22" s="627"/>
      <c r="AH22" s="627"/>
      <c r="AI22" s="627"/>
      <c r="AJ22" s="627"/>
      <c r="AK22" s="627"/>
      <c r="AL22" s="628">
        <v>8.4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357038</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2704223</v>
      </c>
      <c r="BH23" s="624"/>
      <c r="BI23" s="624"/>
      <c r="BJ23" s="624"/>
      <c r="BK23" s="624"/>
      <c r="BL23" s="624"/>
      <c r="BM23" s="624"/>
      <c r="BN23" s="625"/>
      <c r="BO23" s="626">
        <v>7.9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86</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44150456</v>
      </c>
      <c r="CS24" s="613"/>
      <c r="CT24" s="613"/>
      <c r="CU24" s="613"/>
      <c r="CV24" s="613"/>
      <c r="CW24" s="613"/>
      <c r="CX24" s="613"/>
      <c r="CY24" s="614"/>
      <c r="CZ24" s="617">
        <v>52.4</v>
      </c>
      <c r="DA24" s="618"/>
      <c r="DB24" s="618"/>
      <c r="DC24" s="634"/>
      <c r="DD24" s="658">
        <v>23512702</v>
      </c>
      <c r="DE24" s="613"/>
      <c r="DF24" s="613"/>
      <c r="DG24" s="613"/>
      <c r="DH24" s="613"/>
      <c r="DI24" s="613"/>
      <c r="DJ24" s="613"/>
      <c r="DK24" s="614"/>
      <c r="DL24" s="658">
        <v>21276493</v>
      </c>
      <c r="DM24" s="613"/>
      <c r="DN24" s="613"/>
      <c r="DO24" s="613"/>
      <c r="DP24" s="613"/>
      <c r="DQ24" s="613"/>
      <c r="DR24" s="613"/>
      <c r="DS24" s="613"/>
      <c r="DT24" s="613"/>
      <c r="DU24" s="613"/>
      <c r="DV24" s="614"/>
      <c r="DW24" s="617">
        <v>48.5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46622894</v>
      </c>
      <c r="S25" s="624"/>
      <c r="T25" s="624"/>
      <c r="U25" s="624"/>
      <c r="V25" s="624"/>
      <c r="W25" s="624"/>
      <c r="X25" s="624"/>
      <c r="Y25" s="625"/>
      <c r="Z25" s="626">
        <v>53.6</v>
      </c>
      <c r="AA25" s="626"/>
      <c r="AB25" s="626"/>
      <c r="AC25" s="626"/>
      <c r="AD25" s="627">
        <v>43561547</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12089570</v>
      </c>
      <c r="CS25" s="655"/>
      <c r="CT25" s="655"/>
      <c r="CU25" s="655"/>
      <c r="CV25" s="655"/>
      <c r="CW25" s="655"/>
      <c r="CX25" s="655"/>
      <c r="CY25" s="656"/>
      <c r="CZ25" s="628">
        <v>14.3</v>
      </c>
      <c r="DA25" s="653"/>
      <c r="DB25" s="653"/>
      <c r="DC25" s="657"/>
      <c r="DD25" s="632">
        <v>10781049</v>
      </c>
      <c r="DE25" s="655"/>
      <c r="DF25" s="655"/>
      <c r="DG25" s="655"/>
      <c r="DH25" s="655"/>
      <c r="DI25" s="655"/>
      <c r="DJ25" s="655"/>
      <c r="DK25" s="656"/>
      <c r="DL25" s="632">
        <v>10672144</v>
      </c>
      <c r="DM25" s="655"/>
      <c r="DN25" s="655"/>
      <c r="DO25" s="655"/>
      <c r="DP25" s="655"/>
      <c r="DQ25" s="655"/>
      <c r="DR25" s="655"/>
      <c r="DS25" s="655"/>
      <c r="DT25" s="655"/>
      <c r="DU25" s="655"/>
      <c r="DV25" s="656"/>
      <c r="DW25" s="628">
        <v>24.3</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12436</v>
      </c>
      <c r="S26" s="624"/>
      <c r="T26" s="624"/>
      <c r="U26" s="624"/>
      <c r="V26" s="624"/>
      <c r="W26" s="624"/>
      <c r="X26" s="624"/>
      <c r="Y26" s="625"/>
      <c r="Z26" s="626">
        <v>0</v>
      </c>
      <c r="AA26" s="626"/>
      <c r="AB26" s="626"/>
      <c r="AC26" s="626"/>
      <c r="AD26" s="627">
        <v>12436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6756103</v>
      </c>
      <c r="CS26" s="624"/>
      <c r="CT26" s="624"/>
      <c r="CU26" s="624"/>
      <c r="CV26" s="624"/>
      <c r="CW26" s="624"/>
      <c r="CX26" s="624"/>
      <c r="CY26" s="625"/>
      <c r="CZ26" s="628">
        <v>8</v>
      </c>
      <c r="DA26" s="653"/>
      <c r="DB26" s="653"/>
      <c r="DC26" s="657"/>
      <c r="DD26" s="632">
        <v>6253106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436272</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34240844</v>
      </c>
      <c r="BH27" s="624"/>
      <c r="BI27" s="624"/>
      <c r="BJ27" s="624"/>
      <c r="BK27" s="624"/>
      <c r="BL27" s="624"/>
      <c r="BM27" s="624"/>
      <c r="BN27" s="625"/>
      <c r="BO27" s="626">
        <v>100</v>
      </c>
      <c r="BP27" s="626"/>
      <c r="BQ27" s="626"/>
      <c r="BR27" s="626"/>
      <c r="BS27" s="627">
        <v>141350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27369246</v>
      </c>
      <c r="CS27" s="655"/>
      <c r="CT27" s="655"/>
      <c r="CU27" s="655"/>
      <c r="CV27" s="655"/>
      <c r="CW27" s="655"/>
      <c r="CX27" s="655"/>
      <c r="CY27" s="656"/>
      <c r="CZ27" s="628">
        <v>32.5</v>
      </c>
      <c r="DA27" s="653"/>
      <c r="DB27" s="653"/>
      <c r="DC27" s="657"/>
      <c r="DD27" s="632">
        <v>8162213</v>
      </c>
      <c r="DE27" s="655"/>
      <c r="DF27" s="655"/>
      <c r="DG27" s="655"/>
      <c r="DH27" s="655"/>
      <c r="DI27" s="655"/>
      <c r="DJ27" s="655"/>
      <c r="DK27" s="656"/>
      <c r="DL27" s="632">
        <v>6034909</v>
      </c>
      <c r="DM27" s="655"/>
      <c r="DN27" s="655"/>
      <c r="DO27" s="655"/>
      <c r="DP27" s="655"/>
      <c r="DQ27" s="655"/>
      <c r="DR27" s="655"/>
      <c r="DS27" s="655"/>
      <c r="DT27" s="655"/>
      <c r="DU27" s="655"/>
      <c r="DV27" s="656"/>
      <c r="DW27" s="628">
        <v>13.8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337381</v>
      </c>
      <c r="S28" s="624"/>
      <c r="T28" s="624"/>
      <c r="U28" s="624"/>
      <c r="V28" s="624"/>
      <c r="W28" s="624"/>
      <c r="X28" s="624"/>
      <c r="Y28" s="625"/>
      <c r="Z28" s="626">
        <v>0.4</v>
      </c>
      <c r="AA28" s="626"/>
      <c r="AB28" s="626"/>
      <c r="AC28" s="626"/>
      <c r="AD28" s="627">
        <v>227919</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4691640</v>
      </c>
      <c r="CS28" s="624"/>
      <c r="CT28" s="624"/>
      <c r="CU28" s="624"/>
      <c r="CV28" s="624"/>
      <c r="CW28" s="624"/>
      <c r="CX28" s="624"/>
      <c r="CY28" s="625"/>
      <c r="CZ28" s="628">
        <v>5.6</v>
      </c>
      <c r="DA28" s="653"/>
      <c r="DB28" s="653"/>
      <c r="DC28" s="657"/>
      <c r="DD28" s="632">
        <v>4569440</v>
      </c>
      <c r="DE28" s="624"/>
      <c r="DF28" s="624"/>
      <c r="DG28" s="624"/>
      <c r="DH28" s="624"/>
      <c r="DI28" s="624"/>
      <c r="DJ28" s="624"/>
      <c r="DK28" s="625"/>
      <c r="DL28" s="632">
        <v>4569440</v>
      </c>
      <c r="DM28" s="624"/>
      <c r="DN28" s="624"/>
      <c r="DO28" s="624"/>
      <c r="DP28" s="624"/>
      <c r="DQ28" s="624"/>
      <c r="DR28" s="624"/>
      <c r="DS28" s="624"/>
      <c r="DT28" s="624"/>
      <c r="DU28" s="624"/>
      <c r="DV28" s="625"/>
      <c r="DW28" s="628">
        <v>10.4</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452998</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4689994</v>
      </c>
      <c r="CS29" s="655"/>
      <c r="CT29" s="655"/>
      <c r="CU29" s="655"/>
      <c r="CV29" s="655"/>
      <c r="CW29" s="655"/>
      <c r="CX29" s="655"/>
      <c r="CY29" s="656"/>
      <c r="CZ29" s="628">
        <v>5.6</v>
      </c>
      <c r="DA29" s="653"/>
      <c r="DB29" s="653"/>
      <c r="DC29" s="657"/>
      <c r="DD29" s="632">
        <v>4567794</v>
      </c>
      <c r="DE29" s="655"/>
      <c r="DF29" s="655"/>
      <c r="DG29" s="655"/>
      <c r="DH29" s="655"/>
      <c r="DI29" s="655"/>
      <c r="DJ29" s="655"/>
      <c r="DK29" s="656"/>
      <c r="DL29" s="632">
        <v>4567794</v>
      </c>
      <c r="DM29" s="655"/>
      <c r="DN29" s="655"/>
      <c r="DO29" s="655"/>
      <c r="DP29" s="655"/>
      <c r="DQ29" s="655"/>
      <c r="DR29" s="655"/>
      <c r="DS29" s="655"/>
      <c r="DT29" s="655"/>
      <c r="DU29" s="655"/>
      <c r="DV29" s="656"/>
      <c r="DW29" s="628">
        <v>10.4</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18135694</v>
      </c>
      <c r="S30" s="624"/>
      <c r="T30" s="624"/>
      <c r="U30" s="624"/>
      <c r="V30" s="624"/>
      <c r="W30" s="624"/>
      <c r="X30" s="624"/>
      <c r="Y30" s="625"/>
      <c r="Z30" s="626">
        <v>20.9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4566373</v>
      </c>
      <c r="CS30" s="624"/>
      <c r="CT30" s="624"/>
      <c r="CU30" s="624"/>
      <c r="CV30" s="624"/>
      <c r="CW30" s="624"/>
      <c r="CX30" s="624"/>
      <c r="CY30" s="625"/>
      <c r="CZ30" s="628">
        <v>5.4</v>
      </c>
      <c r="DA30" s="653"/>
      <c r="DB30" s="653"/>
      <c r="DC30" s="657"/>
      <c r="DD30" s="632">
        <v>4444321</v>
      </c>
      <c r="DE30" s="624"/>
      <c r="DF30" s="624"/>
      <c r="DG30" s="624"/>
      <c r="DH30" s="624"/>
      <c r="DI30" s="624"/>
      <c r="DJ30" s="624"/>
      <c r="DK30" s="625"/>
      <c r="DL30" s="632">
        <v>4444321</v>
      </c>
      <c r="DM30" s="624"/>
      <c r="DN30" s="624"/>
      <c r="DO30" s="624"/>
      <c r="DP30" s="624"/>
      <c r="DQ30" s="624"/>
      <c r="DR30" s="624"/>
      <c r="DS30" s="624"/>
      <c r="DT30" s="624"/>
      <c r="DU30" s="624"/>
      <c r="DV30" s="625"/>
      <c r="DW30" s="628">
        <v>10.1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98.8</v>
      </c>
      <c r="BN31" s="667"/>
      <c r="BO31" s="667"/>
      <c r="BP31" s="667"/>
      <c r="BQ31" s="668"/>
      <c r="BR31" s="679">
        <v>99.3</v>
      </c>
      <c r="BS31" s="667"/>
      <c r="BT31" s="667"/>
      <c r="BU31" s="667"/>
      <c r="BV31" s="667"/>
      <c r="BW31" s="667"/>
      <c r="BX31" s="618">
        <v>98.8</v>
      </c>
      <c r="BY31" s="667"/>
      <c r="BZ31" s="667"/>
      <c r="CA31" s="667"/>
      <c r="CB31" s="668"/>
      <c r="CD31" s="661"/>
      <c r="CE31" s="662"/>
      <c r="CF31" s="620" t="s">
        <v>300</v>
      </c>
      <c r="CG31" s="621"/>
      <c r="CH31" s="621"/>
      <c r="CI31" s="621"/>
      <c r="CJ31" s="621"/>
      <c r="CK31" s="621"/>
      <c r="CL31" s="621"/>
      <c r="CM31" s="621"/>
      <c r="CN31" s="621"/>
      <c r="CO31" s="621"/>
      <c r="CP31" s="621"/>
      <c r="CQ31" s="622"/>
      <c r="CR31" s="623">
        <v>123621</v>
      </c>
      <c r="CS31" s="655"/>
      <c r="CT31" s="655"/>
      <c r="CU31" s="655"/>
      <c r="CV31" s="655"/>
      <c r="CW31" s="655"/>
      <c r="CX31" s="655"/>
      <c r="CY31" s="656"/>
      <c r="CZ31" s="628">
        <v>0.1</v>
      </c>
      <c r="DA31" s="653"/>
      <c r="DB31" s="653"/>
      <c r="DC31" s="657"/>
      <c r="DD31" s="632">
        <v>123473</v>
      </c>
      <c r="DE31" s="655"/>
      <c r="DF31" s="655"/>
      <c r="DG31" s="655"/>
      <c r="DH31" s="655"/>
      <c r="DI31" s="655"/>
      <c r="DJ31" s="655"/>
      <c r="DK31" s="656"/>
      <c r="DL31" s="632">
        <v>123473</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13449173</v>
      </c>
      <c r="S32" s="624"/>
      <c r="T32" s="624"/>
      <c r="U32" s="624"/>
      <c r="V32" s="624"/>
      <c r="W32" s="624"/>
      <c r="X32" s="624"/>
      <c r="Y32" s="625"/>
      <c r="Z32" s="626">
        <v>15.5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98.3</v>
      </c>
      <c r="BN32" s="655"/>
      <c r="BO32" s="655"/>
      <c r="BP32" s="655"/>
      <c r="BQ32" s="678"/>
      <c r="BR32" s="680">
        <v>99.1</v>
      </c>
      <c r="BS32" s="655"/>
      <c r="BT32" s="655"/>
      <c r="BU32" s="655"/>
      <c r="BV32" s="655"/>
      <c r="BW32" s="655"/>
      <c r="BX32" s="629">
        <v>98.2</v>
      </c>
      <c r="BY32" s="655"/>
      <c r="BZ32" s="655"/>
      <c r="CA32" s="655"/>
      <c r="CB32" s="678"/>
      <c r="CD32" s="663"/>
      <c r="CE32" s="664"/>
      <c r="CF32" s="620" t="s">
        <v>304</v>
      </c>
      <c r="CG32" s="621"/>
      <c r="CH32" s="621"/>
      <c r="CI32" s="621"/>
      <c r="CJ32" s="621"/>
      <c r="CK32" s="621"/>
      <c r="CL32" s="621"/>
      <c r="CM32" s="621"/>
      <c r="CN32" s="621"/>
      <c r="CO32" s="621"/>
      <c r="CP32" s="621"/>
      <c r="CQ32" s="622"/>
      <c r="CR32" s="623">
        <v>1646</v>
      </c>
      <c r="CS32" s="624"/>
      <c r="CT32" s="624"/>
      <c r="CU32" s="624"/>
      <c r="CV32" s="624"/>
      <c r="CW32" s="624"/>
      <c r="CX32" s="624"/>
      <c r="CY32" s="625"/>
      <c r="CZ32" s="628">
        <v>0</v>
      </c>
      <c r="DA32" s="653"/>
      <c r="DB32" s="653"/>
      <c r="DC32" s="657"/>
      <c r="DD32" s="632">
        <v>1646</v>
      </c>
      <c r="DE32" s="624"/>
      <c r="DF32" s="624"/>
      <c r="DG32" s="624"/>
      <c r="DH32" s="624"/>
      <c r="DI32" s="624"/>
      <c r="DJ32" s="624"/>
      <c r="DK32" s="625"/>
      <c r="DL32" s="632">
        <v>1646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138725</v>
      </c>
      <c r="S33" s="624"/>
      <c r="T33" s="624"/>
      <c r="U33" s="624"/>
      <c r="V33" s="624"/>
      <c r="W33" s="624"/>
      <c r="X33" s="624"/>
      <c r="Y33" s="625"/>
      <c r="Z33" s="626">
        <v>0.2</v>
      </c>
      <c r="AA33" s="626"/>
      <c r="AB33" s="626"/>
      <c r="AC33" s="626"/>
      <c r="AD33" s="627">
        <v>53734</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99.4</v>
      </c>
      <c r="BN33" s="682"/>
      <c r="BO33" s="682"/>
      <c r="BP33" s="682"/>
      <c r="BQ33" s="684"/>
      <c r="BR33" s="681">
        <v>99.6</v>
      </c>
      <c r="BS33" s="682"/>
      <c r="BT33" s="682"/>
      <c r="BU33" s="682"/>
      <c r="BV33" s="682"/>
      <c r="BW33" s="682"/>
      <c r="BX33" s="683">
        <v>99.3</v>
      </c>
      <c r="BY33" s="682"/>
      <c r="BZ33" s="682"/>
      <c r="CA33" s="682"/>
      <c r="CB33" s="684"/>
      <c r="CD33" s="620" t="s">
        <v>307</v>
      </c>
      <c r="CE33" s="621"/>
      <c r="CF33" s="621"/>
      <c r="CG33" s="621"/>
      <c r="CH33" s="621"/>
      <c r="CI33" s="621"/>
      <c r="CJ33" s="621"/>
      <c r="CK33" s="621"/>
      <c r="CL33" s="621"/>
      <c r="CM33" s="621"/>
      <c r="CN33" s="621"/>
      <c r="CO33" s="621"/>
      <c r="CP33" s="621"/>
      <c r="CQ33" s="622"/>
      <c r="CR33" s="623">
        <v>37369077</v>
      </c>
      <c r="CS33" s="655"/>
      <c r="CT33" s="655"/>
      <c r="CU33" s="655"/>
      <c r="CV33" s="655"/>
      <c r="CW33" s="655"/>
      <c r="CX33" s="655"/>
      <c r="CY33" s="656"/>
      <c r="CZ33" s="628">
        <v>44.3</v>
      </c>
      <c r="DA33" s="653"/>
      <c r="DB33" s="653"/>
      <c r="DC33" s="657"/>
      <c r="DD33" s="632">
        <v>29086218</v>
      </c>
      <c r="DE33" s="655"/>
      <c r="DF33" s="655"/>
      <c r="DG33" s="655"/>
      <c r="DH33" s="655"/>
      <c r="DI33" s="655"/>
      <c r="DJ33" s="655"/>
      <c r="DK33" s="656"/>
      <c r="DL33" s="632">
        <v>20587652</v>
      </c>
      <c r="DM33" s="655"/>
      <c r="DN33" s="655"/>
      <c r="DO33" s="655"/>
      <c r="DP33" s="655"/>
      <c r="DQ33" s="655"/>
      <c r="DR33" s="655"/>
      <c r="DS33" s="655"/>
      <c r="DT33" s="655"/>
      <c r="DU33" s="655"/>
      <c r="DV33" s="656"/>
      <c r="DW33" s="628">
        <v>46.9</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96695</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13783560</v>
      </c>
      <c r="CS34" s="624"/>
      <c r="CT34" s="624"/>
      <c r="CU34" s="624"/>
      <c r="CV34" s="624"/>
      <c r="CW34" s="624"/>
      <c r="CX34" s="624"/>
      <c r="CY34" s="625"/>
      <c r="CZ34" s="628">
        <v>16.399999999999999</v>
      </c>
      <c r="DA34" s="653"/>
      <c r="DB34" s="653"/>
      <c r="DC34" s="657"/>
      <c r="DD34" s="632">
        <v>10174261</v>
      </c>
      <c r="DE34" s="624"/>
      <c r="DF34" s="624"/>
      <c r="DG34" s="624"/>
      <c r="DH34" s="624"/>
      <c r="DI34" s="624"/>
      <c r="DJ34" s="624"/>
      <c r="DK34" s="625"/>
      <c r="DL34" s="632">
        <v>9350575</v>
      </c>
      <c r="DM34" s="624"/>
      <c r="DN34" s="624"/>
      <c r="DO34" s="624"/>
      <c r="DP34" s="624"/>
      <c r="DQ34" s="624"/>
      <c r="DR34" s="624"/>
      <c r="DS34" s="624"/>
      <c r="DT34" s="624"/>
      <c r="DU34" s="624"/>
      <c r="DV34" s="625"/>
      <c r="DW34" s="628">
        <v>21.3</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3018597</v>
      </c>
      <c r="S35" s="624"/>
      <c r="T35" s="624"/>
      <c r="U35" s="624"/>
      <c r="V35" s="624"/>
      <c r="W35" s="624"/>
      <c r="X35" s="624"/>
      <c r="Y35" s="625"/>
      <c r="Z35" s="626">
        <v>3.5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446288</v>
      </c>
      <c r="CS35" s="655"/>
      <c r="CT35" s="655"/>
      <c r="CU35" s="655"/>
      <c r="CV35" s="655"/>
      <c r="CW35" s="655"/>
      <c r="CX35" s="655"/>
      <c r="CY35" s="656"/>
      <c r="CZ35" s="628">
        <v>0.5</v>
      </c>
      <c r="DA35" s="653"/>
      <c r="DB35" s="653"/>
      <c r="DC35" s="657"/>
      <c r="DD35" s="632">
        <v>306037</v>
      </c>
      <c r="DE35" s="655"/>
      <c r="DF35" s="655"/>
      <c r="DG35" s="655"/>
      <c r="DH35" s="655"/>
      <c r="DI35" s="655"/>
      <c r="DJ35" s="655"/>
      <c r="DK35" s="656"/>
      <c r="DL35" s="632">
        <v>306037</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2853540</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9217305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297316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10389931</v>
      </c>
      <c r="CS36" s="624"/>
      <c r="CT36" s="624"/>
      <c r="CU36" s="624"/>
      <c r="CV36" s="624"/>
      <c r="CW36" s="624"/>
      <c r="CX36" s="624"/>
      <c r="CY36" s="625"/>
      <c r="CZ36" s="628">
        <v>12.3</v>
      </c>
      <c r="DA36" s="653"/>
      <c r="DB36" s="653"/>
      <c r="DC36" s="657"/>
      <c r="DD36" s="632">
        <v>6950039</v>
      </c>
      <c r="DE36" s="624"/>
      <c r="DF36" s="624"/>
      <c r="DG36" s="624"/>
      <c r="DH36" s="624"/>
      <c r="DI36" s="624"/>
      <c r="DJ36" s="624"/>
      <c r="DK36" s="625"/>
      <c r="DL36" s="632">
        <v>5616178</v>
      </c>
      <c r="DM36" s="624"/>
      <c r="DN36" s="624"/>
      <c r="DO36" s="624"/>
      <c r="DP36" s="624"/>
      <c r="DQ36" s="624"/>
      <c r="DR36" s="624"/>
      <c r="DS36" s="624"/>
      <c r="DT36" s="624"/>
      <c r="DU36" s="624"/>
      <c r="DV36" s="625"/>
      <c r="DW36" s="628">
        <v>12.8</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717265</v>
      </c>
      <c r="S37" s="624"/>
      <c r="T37" s="624"/>
      <c r="U37" s="624"/>
      <c r="V37" s="624"/>
      <c r="W37" s="624"/>
      <c r="X37" s="624"/>
      <c r="Y37" s="625"/>
      <c r="Z37" s="626">
        <v>0.8</v>
      </c>
      <c r="AA37" s="626"/>
      <c r="AB37" s="626"/>
      <c r="AC37" s="626"/>
      <c r="AD37" s="627">
        <v>2097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187349</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-2014072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1311870</v>
      </c>
      <c r="CS37" s="655"/>
      <c r="CT37" s="655"/>
      <c r="CU37" s="655"/>
      <c r="CV37" s="655"/>
      <c r="CW37" s="655"/>
      <c r="CX37" s="655"/>
      <c r="CY37" s="656"/>
      <c r="CZ37" s="628">
        <v>1.6</v>
      </c>
      <c r="DA37" s="653"/>
      <c r="DB37" s="653"/>
      <c r="DC37" s="657"/>
      <c r="DD37" s="632">
        <v>1060638</v>
      </c>
      <c r="DE37" s="655"/>
      <c r="DF37" s="655"/>
      <c r="DG37" s="655"/>
      <c r="DH37" s="655"/>
      <c r="DI37" s="655"/>
      <c r="DJ37" s="655"/>
      <c r="DK37" s="656"/>
      <c r="DL37" s="632">
        <v>946478</v>
      </c>
      <c r="DM37" s="655"/>
      <c r="DN37" s="655"/>
      <c r="DO37" s="655"/>
      <c r="DP37" s="655"/>
      <c r="DQ37" s="655"/>
      <c r="DR37" s="655"/>
      <c r="DS37" s="655"/>
      <c r="DT37" s="655"/>
      <c r="DU37" s="655"/>
      <c r="DV37" s="656"/>
      <c r="DW37" s="628">
        <v>2.2000000000000002</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680400</v>
      </c>
      <c r="S38" s="624"/>
      <c r="T38" s="624"/>
      <c r="U38" s="624"/>
      <c r="V38" s="624"/>
      <c r="W38" s="624"/>
      <c r="X38" s="624"/>
      <c r="Y38" s="625"/>
      <c r="Z38" s="626">
        <v>0.8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131655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26250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8859840</v>
      </c>
      <c r="CS38" s="624"/>
      <c r="CT38" s="624"/>
      <c r="CU38" s="624"/>
      <c r="CV38" s="624"/>
      <c r="CW38" s="624"/>
      <c r="CX38" s="624"/>
      <c r="CY38" s="625"/>
      <c r="CZ38" s="628">
        <v>10.5</v>
      </c>
      <c r="DA38" s="653"/>
      <c r="DB38" s="653"/>
      <c r="DC38" s="657"/>
      <c r="DD38" s="632">
        <v>7872269</v>
      </c>
      <c r="DE38" s="624"/>
      <c r="DF38" s="624"/>
      <c r="DG38" s="624"/>
      <c r="DH38" s="624"/>
      <c r="DI38" s="624"/>
      <c r="DJ38" s="624"/>
      <c r="DK38" s="625"/>
      <c r="DL38" s="632">
        <v>5289275</v>
      </c>
      <c r="DM38" s="624"/>
      <c r="DN38" s="624"/>
      <c r="DO38" s="624"/>
      <c r="DP38" s="624"/>
      <c r="DQ38" s="624"/>
      <c r="DR38" s="624"/>
      <c r="DS38" s="624"/>
      <c r="DT38" s="624"/>
      <c r="DU38" s="624"/>
      <c r="DV38" s="625"/>
      <c r="DW38" s="628">
        <v>12.1</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108606</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36171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3863207</v>
      </c>
      <c r="CS39" s="655"/>
      <c r="CT39" s="655"/>
      <c r="CU39" s="655"/>
      <c r="CV39" s="655"/>
      <c r="CW39" s="655"/>
      <c r="CX39" s="655"/>
      <c r="CY39" s="656"/>
      <c r="CZ39" s="628">
        <v>4.5999999999999996</v>
      </c>
      <c r="DA39" s="653"/>
      <c r="DB39" s="653"/>
      <c r="DC39" s="657"/>
      <c r="DD39" s="632">
        <v>3758025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38461</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26251</v>
      </c>
      <c r="CS40" s="624"/>
      <c r="CT40" s="624"/>
      <c r="CU40" s="624"/>
      <c r="CV40" s="624"/>
      <c r="CW40" s="624"/>
      <c r="CX40" s="624"/>
      <c r="CY40" s="625"/>
      <c r="CZ40" s="628">
        <v>0</v>
      </c>
      <c r="DA40" s="653"/>
      <c r="DB40" s="653"/>
      <c r="DC40" s="657"/>
      <c r="DD40" s="632">
        <v>25587</v>
      </c>
      <c r="DE40" s="624"/>
      <c r="DF40" s="624"/>
      <c r="DG40" s="624"/>
      <c r="DH40" s="624"/>
      <c r="DI40" s="624"/>
      <c r="DJ40" s="624"/>
      <c r="DK40" s="625"/>
      <c r="DL40" s="632">
        <v>25587</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86952070</v>
      </c>
      <c r="S41" s="696"/>
      <c r="T41" s="696"/>
      <c r="U41" s="696"/>
      <c r="V41" s="696"/>
      <c r="W41" s="696"/>
      <c r="X41" s="696"/>
      <c r="Y41" s="700"/>
      <c r="Z41" s="701">
        <v>100</v>
      </c>
      <c r="AA41" s="701"/>
      <c r="AB41" s="701"/>
      <c r="AC41" s="701"/>
      <c r="AD41" s="702">
        <v>43857733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3297671</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5453563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335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2767007</v>
      </c>
      <c r="CS42" s="655"/>
      <c r="CT42" s="655"/>
      <c r="CU42" s="655"/>
      <c r="CV42" s="655"/>
      <c r="CW42" s="655"/>
      <c r="CX42" s="655"/>
      <c r="CY42" s="656"/>
      <c r="CZ42" s="628">
        <v>3.3</v>
      </c>
      <c r="DA42" s="653"/>
      <c r="DB42" s="653"/>
      <c r="DC42" s="657"/>
      <c r="DD42" s="632">
        <v>286662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59149</v>
      </c>
      <c r="CS43" s="655"/>
      <c r="CT43" s="655"/>
      <c r="CU43" s="655"/>
      <c r="CV43" s="655"/>
      <c r="CW43" s="655"/>
      <c r="CX43" s="655"/>
      <c r="CY43" s="656"/>
      <c r="CZ43" s="628">
        <v>0.1</v>
      </c>
      <c r="DA43" s="653"/>
      <c r="DB43" s="653"/>
      <c r="DC43" s="657"/>
      <c r="DD43" s="632">
        <v>59149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2767007</v>
      </c>
      <c r="CS44" s="624"/>
      <c r="CT44" s="624"/>
      <c r="CU44" s="624"/>
      <c r="CV44" s="624"/>
      <c r="CW44" s="624"/>
      <c r="CX44" s="624"/>
      <c r="CY44" s="625"/>
      <c r="CZ44" s="628">
        <v>3.3</v>
      </c>
      <c r="DA44" s="629"/>
      <c r="DB44" s="629"/>
      <c r="DC44" s="635"/>
      <c r="DD44" s="632">
        <v>286662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340440</v>
      </c>
      <c r="CS45" s="655"/>
      <c r="CT45" s="655"/>
      <c r="CU45" s="655"/>
      <c r="CV45" s="655"/>
      <c r="CW45" s="655"/>
      <c r="CX45" s="655"/>
      <c r="CY45" s="656"/>
      <c r="CZ45" s="628">
        <v>0.4</v>
      </c>
      <c r="DA45" s="653"/>
      <c r="DB45" s="653"/>
      <c r="DC45" s="657"/>
      <c r="DD45" s="632">
        <v>23404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2410449</v>
      </c>
      <c r="CS46" s="624"/>
      <c r="CT46" s="624"/>
      <c r="CU46" s="624"/>
      <c r="CV46" s="624"/>
      <c r="CW46" s="624"/>
      <c r="CX46" s="624"/>
      <c r="CY46" s="625"/>
      <c r="CZ46" s="628">
        <v>2.9</v>
      </c>
      <c r="DA46" s="629"/>
      <c r="DB46" s="629"/>
      <c r="DC46" s="635"/>
      <c r="DD46" s="632">
        <v>247140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84286540</v>
      </c>
      <c r="CS49" s="682"/>
      <c r="CT49" s="682"/>
      <c r="CU49" s="682"/>
      <c r="CV49" s="682"/>
      <c r="CW49" s="682"/>
      <c r="CX49" s="682"/>
      <c r="CY49" s="711"/>
      <c r="CZ49" s="703">
        <v>100</v>
      </c>
      <c r="DA49" s="712"/>
      <c r="DB49" s="712"/>
      <c r="DC49" s="713"/>
      <c r="DD49" s="714">
        <v>52885582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vVmdnFq9zKJmTdI9JIwstr2Go3OdRHjzkziagbN/dCAia6bgi646udEBhQwZb+SEKpYkiGhL73Hfl1Tw8hnNw==" saltValue="Lu1msCyGXIuf4vU1ccqK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87101</v>
      </c>
      <c r="R7" s="753"/>
      <c r="S7" s="753"/>
      <c r="T7" s="753"/>
      <c r="U7" s="753"/>
      <c r="V7" s="753">
        <v>84436</v>
      </c>
      <c r="W7" s="753"/>
      <c r="X7" s="753"/>
      <c r="Y7" s="753"/>
      <c r="Z7" s="753"/>
      <c r="AA7" s="753">
        <v>2666</v>
      </c>
      <c r="AB7" s="753"/>
      <c r="AC7" s="753"/>
      <c r="AD7" s="753"/>
      <c r="AE7" s="754"/>
      <c r="AF7" s="755">
        <v>2523</v>
      </c>
      <c r="AG7" s="756"/>
      <c r="AH7" s="756"/>
      <c r="AI7" s="756"/>
      <c r="AJ7" s="757"/>
      <c r="AK7" s="758">
        <v>3019</v>
      </c>
      <c r="AL7" s="759"/>
      <c r="AM7" s="759"/>
      <c r="AN7" s="759"/>
      <c r="AO7" s="759"/>
      <c r="AP7" s="759">
        <v>41744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557</v>
      </c>
      <c r="BS7" s="746" t="s">
        <v>558</v>
      </c>
      <c r="BT7" s="747"/>
      <c r="BU7" s="747"/>
      <c r="BV7" s="747"/>
      <c r="BW7" s="747"/>
      <c r="BX7" s="747"/>
      <c r="BY7" s="747"/>
      <c r="BZ7" s="747"/>
      <c r="CA7" s="747"/>
      <c r="CB7" s="747"/>
      <c r="CC7" s="747"/>
      <c r="CD7" s="747"/>
      <c r="CE7" s="747"/>
      <c r="CF7" s="747"/>
      <c r="CG7" s="762"/>
      <c r="CH7" s="743">
        <v>0</v>
      </c>
      <c r="CI7" s="744"/>
      <c r="CJ7" s="744"/>
      <c r="CK7" s="744"/>
      <c r="CL7" s="745"/>
      <c r="CM7" s="743">
        <v>15</v>
      </c>
      <c r="CN7" s="744"/>
      <c r="CO7" s="744"/>
      <c r="CP7" s="744"/>
      <c r="CQ7" s="745"/>
      <c r="CR7" s="743">
        <v>5</v>
      </c>
      <c r="CS7" s="744"/>
      <c r="CT7" s="744"/>
      <c r="CU7" s="744"/>
      <c r="CV7" s="745"/>
      <c r="CW7" s="743" t="s">
        <v>559</v>
      </c>
      <c r="CX7" s="744"/>
      <c r="CY7" s="744"/>
      <c r="CZ7" s="744"/>
      <c r="DA7" s="745"/>
      <c r="DB7" s="743" t="s">
        <v>559</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86952</v>
      </c>
      <c r="R23" s="793"/>
      <c r="S23" s="793"/>
      <c r="T23" s="793"/>
      <c r="U23" s="793"/>
      <c r="V23" s="793">
        <v>84287</v>
      </c>
      <c r="W23" s="793"/>
      <c r="X23" s="793"/>
      <c r="Y23" s="793"/>
      <c r="Z23" s="793"/>
      <c r="AA23" s="793">
        <v>2666</v>
      </c>
      <c r="AB23" s="793"/>
      <c r="AC23" s="793"/>
      <c r="AD23" s="793"/>
      <c r="AE23" s="794"/>
      <c r="AF23" s="795">
        <v>2523</v>
      </c>
      <c r="AG23" s="793"/>
      <c r="AH23" s="793"/>
      <c r="AI23" s="793"/>
      <c r="AJ23" s="796"/>
      <c r="AK23" s="797"/>
      <c r="AL23" s="798"/>
      <c r="AM23" s="798"/>
      <c r="AN23" s="798"/>
      <c r="AO23" s="798"/>
      <c r="AP23" s="793">
        <v>41744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19636</v>
      </c>
      <c r="R28" s="823"/>
      <c r="S28" s="823"/>
      <c r="T28" s="823"/>
      <c r="U28" s="823"/>
      <c r="V28" s="823">
        <v>19339</v>
      </c>
      <c r="W28" s="823"/>
      <c r="X28" s="823"/>
      <c r="Y28" s="823"/>
      <c r="Z28" s="823"/>
      <c r="AA28" s="823">
        <v>297</v>
      </c>
      <c r="AB28" s="823"/>
      <c r="AC28" s="823"/>
      <c r="AD28" s="823"/>
      <c r="AE28" s="824"/>
      <c r="AF28" s="825">
        <v>297</v>
      </c>
      <c r="AG28" s="823"/>
      <c r="AH28" s="823"/>
      <c r="AI28" s="823"/>
      <c r="AJ28" s="826"/>
      <c r="AK28" s="827">
        <v>3298</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124</v>
      </c>
      <c r="R29" s="784"/>
      <c r="S29" s="784"/>
      <c r="T29" s="784"/>
      <c r="U29" s="784"/>
      <c r="V29" s="784">
        <v>112</v>
      </c>
      <c r="W29" s="784"/>
      <c r="X29" s="784"/>
      <c r="Y29" s="784"/>
      <c r="Z29" s="784"/>
      <c r="AA29" s="784">
        <v>12</v>
      </c>
      <c r="AB29" s="784"/>
      <c r="AC29" s="784"/>
      <c r="AD29" s="784"/>
      <c r="AE29" s="785"/>
      <c r="AF29" s="786">
        <v>12</v>
      </c>
      <c r="AG29" s="787"/>
      <c r="AH29" s="787"/>
      <c r="AI29" s="787"/>
      <c r="AJ29" s="788"/>
      <c r="AK29" s="834" t="s">
        <v>548</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18588</v>
      </c>
      <c r="R30" s="784"/>
      <c r="S30" s="784"/>
      <c r="T30" s="784"/>
      <c r="U30" s="784"/>
      <c r="V30" s="784">
        <v>18363</v>
      </c>
      <c r="W30" s="784"/>
      <c r="X30" s="784"/>
      <c r="Y30" s="784"/>
      <c r="Z30" s="784"/>
      <c r="AA30" s="784">
        <v>226</v>
      </c>
      <c r="AB30" s="784"/>
      <c r="AC30" s="784"/>
      <c r="AD30" s="784"/>
      <c r="AE30" s="785"/>
      <c r="AF30" s="786">
        <v>226</v>
      </c>
      <c r="AG30" s="787"/>
      <c r="AH30" s="787"/>
      <c r="AI30" s="787"/>
      <c r="AJ30" s="788"/>
      <c r="AK30" s="834">
        <v>3030</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5673</v>
      </c>
      <c r="R31" s="784"/>
      <c r="S31" s="784"/>
      <c r="T31" s="784"/>
      <c r="U31" s="784"/>
      <c r="V31" s="784">
        <v>5595</v>
      </c>
      <c r="W31" s="784"/>
      <c r="X31" s="784"/>
      <c r="Y31" s="784"/>
      <c r="Z31" s="784"/>
      <c r="AA31" s="784">
        <v>78</v>
      </c>
      <c r="AB31" s="784"/>
      <c r="AC31" s="784"/>
      <c r="AD31" s="784"/>
      <c r="AE31" s="785"/>
      <c r="AF31" s="786">
        <v>78</v>
      </c>
      <c r="AG31" s="787"/>
      <c r="AH31" s="787"/>
      <c r="AI31" s="787"/>
      <c r="AJ31" s="788"/>
      <c r="AK31" s="834">
        <v>2552</v>
      </c>
      <c r="AL31" s="830"/>
      <c r="AM31" s="830"/>
      <c r="AN31" s="830"/>
      <c r="AO31" s="830"/>
      <c r="AP31" s="830" t="s">
        <v>548</v>
      </c>
      <c r="AQ31" s="830"/>
      <c r="AR31" s="830"/>
      <c r="AS31" s="830"/>
      <c r="AT31" s="830"/>
      <c r="AU31" s="830" t="s">
        <v>548</v>
      </c>
      <c r="AV31" s="830"/>
      <c r="AW31" s="830"/>
      <c r="AX31" s="830"/>
      <c r="AY31" s="830"/>
      <c r="AZ31" s="831" t="s">
        <v>548</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3052</v>
      </c>
      <c r="R32" s="784"/>
      <c r="S32" s="784"/>
      <c r="T32" s="784"/>
      <c r="U32" s="784"/>
      <c r="V32" s="784">
        <v>2895</v>
      </c>
      <c r="W32" s="784"/>
      <c r="X32" s="784"/>
      <c r="Y32" s="784"/>
      <c r="Z32" s="784"/>
      <c r="AA32" s="784">
        <v>156</v>
      </c>
      <c r="AB32" s="784"/>
      <c r="AC32" s="784"/>
      <c r="AD32" s="784"/>
      <c r="AE32" s="785"/>
      <c r="AF32" s="786">
        <v>1343</v>
      </c>
      <c r="AG32" s="787"/>
      <c r="AH32" s="787"/>
      <c r="AI32" s="787"/>
      <c r="AJ32" s="788"/>
      <c r="AK32" s="834">
        <v>132</v>
      </c>
      <c r="AL32" s="830"/>
      <c r="AM32" s="830"/>
      <c r="AN32" s="830"/>
      <c r="AO32" s="830"/>
      <c r="AP32" s="830">
        <v>5946</v>
      </c>
      <c r="AQ32" s="830"/>
      <c r="AR32" s="830"/>
      <c r="AS32" s="830"/>
      <c r="AT32" s="830"/>
      <c r="AU32" s="830">
        <v>880</v>
      </c>
      <c r="AV32" s="830"/>
      <c r="AW32" s="830"/>
      <c r="AX32" s="830"/>
      <c r="AY32" s="830"/>
      <c r="AZ32" s="831" t="s">
        <v>548</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1955</v>
      </c>
      <c r="AG63" s="844"/>
      <c r="AH63" s="844"/>
      <c r="AI63" s="844"/>
      <c r="AJ63" s="845"/>
      <c r="AK63" s="846"/>
      <c r="AL63" s="841"/>
      <c r="AM63" s="841"/>
      <c r="AN63" s="841"/>
      <c r="AO63" s="841"/>
      <c r="AP63" s="844">
        <v>5946</v>
      </c>
      <c r="AQ63" s="844"/>
      <c r="AR63" s="844"/>
      <c r="AS63" s="844"/>
      <c r="AT63" s="844"/>
      <c r="AU63" s="844">
        <v>880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2838</v>
      </c>
      <c r="R68" s="866"/>
      <c r="S68" s="866"/>
      <c r="T68" s="866"/>
      <c r="U68" s="866"/>
      <c r="V68" s="866">
        <v>2359</v>
      </c>
      <c r="W68" s="866"/>
      <c r="X68" s="866"/>
      <c r="Y68" s="866"/>
      <c r="Z68" s="866"/>
      <c r="AA68" s="866">
        <v>479</v>
      </c>
      <c r="AB68" s="866"/>
      <c r="AC68" s="866"/>
      <c r="AD68" s="866"/>
      <c r="AE68" s="866"/>
      <c r="AF68" s="866">
        <v>478</v>
      </c>
      <c r="AG68" s="866"/>
      <c r="AH68" s="866"/>
      <c r="AI68" s="866"/>
      <c r="AJ68" s="866"/>
      <c r="AK68" s="866">
        <v>47</v>
      </c>
      <c r="AL68" s="866"/>
      <c r="AM68" s="866"/>
      <c r="AN68" s="866"/>
      <c r="AO68" s="866"/>
      <c r="AP68" s="866" t="s">
        <v>486</v>
      </c>
      <c r="AQ68" s="866"/>
      <c r="AR68" s="866"/>
      <c r="AS68" s="866"/>
      <c r="AT68" s="866"/>
      <c r="AU68" s="866" t="s">
        <v>486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9388</v>
      </c>
      <c r="R69" s="830"/>
      <c r="S69" s="830"/>
      <c r="T69" s="830"/>
      <c r="U69" s="830"/>
      <c r="V69" s="830">
        <v>9097</v>
      </c>
      <c r="W69" s="830"/>
      <c r="X69" s="830"/>
      <c r="Y69" s="830"/>
      <c r="Z69" s="830"/>
      <c r="AA69" s="830">
        <v>291</v>
      </c>
      <c r="AB69" s="830"/>
      <c r="AC69" s="830"/>
      <c r="AD69" s="830"/>
      <c r="AE69" s="830"/>
      <c r="AF69" s="830">
        <v>291</v>
      </c>
      <c r="AG69" s="830"/>
      <c r="AH69" s="830"/>
      <c r="AI69" s="830"/>
      <c r="AJ69" s="830"/>
      <c r="AK69" s="830">
        <v>0</v>
      </c>
      <c r="AL69" s="830"/>
      <c r="AM69" s="830"/>
      <c r="AN69" s="830"/>
      <c r="AO69" s="830"/>
      <c r="AP69" s="830">
        <v>125</v>
      </c>
      <c r="AQ69" s="830"/>
      <c r="AR69" s="830"/>
      <c r="AS69" s="830"/>
      <c r="AT69" s="830"/>
      <c r="AU69" s="830">
        <v>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1238</v>
      </c>
      <c r="R70" s="830"/>
      <c r="S70" s="830"/>
      <c r="T70" s="830"/>
      <c r="U70" s="830"/>
      <c r="V70" s="830">
        <v>1207</v>
      </c>
      <c r="W70" s="830"/>
      <c r="X70" s="830"/>
      <c r="Y70" s="830"/>
      <c r="Z70" s="830"/>
      <c r="AA70" s="830">
        <v>31</v>
      </c>
      <c r="AB70" s="830"/>
      <c r="AC70" s="830"/>
      <c r="AD70" s="830"/>
      <c r="AE70" s="830"/>
      <c r="AF70" s="830">
        <v>31</v>
      </c>
      <c r="AG70" s="830"/>
      <c r="AH70" s="830"/>
      <c r="AI70" s="830"/>
      <c r="AJ70" s="830"/>
      <c r="AK70" s="830">
        <v>76</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270</v>
      </c>
      <c r="R71" s="830"/>
      <c r="S71" s="830"/>
      <c r="T71" s="830"/>
      <c r="U71" s="830"/>
      <c r="V71" s="830">
        <v>194</v>
      </c>
      <c r="W71" s="830"/>
      <c r="X71" s="830"/>
      <c r="Y71" s="830"/>
      <c r="Z71" s="830"/>
      <c r="AA71" s="830">
        <v>76</v>
      </c>
      <c r="AB71" s="830"/>
      <c r="AC71" s="830"/>
      <c r="AD71" s="830"/>
      <c r="AE71" s="830"/>
      <c r="AF71" s="830">
        <v>76</v>
      </c>
      <c r="AG71" s="830"/>
      <c r="AH71" s="830"/>
      <c r="AI71" s="830"/>
      <c r="AJ71" s="830"/>
      <c r="AK71" s="830">
        <v>70</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488</v>
      </c>
      <c r="R72" s="830"/>
      <c r="S72" s="830"/>
      <c r="T72" s="830"/>
      <c r="U72" s="830"/>
      <c r="V72" s="830">
        <v>480</v>
      </c>
      <c r="W72" s="830"/>
      <c r="X72" s="830"/>
      <c r="Y72" s="830"/>
      <c r="Z72" s="830"/>
      <c r="AA72" s="830">
        <v>8</v>
      </c>
      <c r="AB72" s="830"/>
      <c r="AC72" s="830"/>
      <c r="AD72" s="830"/>
      <c r="AE72" s="830"/>
      <c r="AF72" s="830">
        <v>8</v>
      </c>
      <c r="AG72" s="830"/>
      <c r="AH72" s="830"/>
      <c r="AI72" s="830"/>
      <c r="AJ72" s="830"/>
      <c r="AK72" s="830">
        <v>46</v>
      </c>
      <c r="AL72" s="830"/>
      <c r="AM72" s="830"/>
      <c r="AN72" s="830"/>
      <c r="AO72" s="830"/>
      <c r="AP72" s="830">
        <v>276</v>
      </c>
      <c r="AQ72" s="830"/>
      <c r="AR72" s="830"/>
      <c r="AS72" s="830"/>
      <c r="AT72" s="830"/>
      <c r="AU72" s="830">
        <v>74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20804</v>
      </c>
      <c r="R73" s="830"/>
      <c r="S73" s="830"/>
      <c r="T73" s="830"/>
      <c r="U73" s="830"/>
      <c r="V73" s="830">
        <v>22285</v>
      </c>
      <c r="W73" s="830"/>
      <c r="X73" s="830"/>
      <c r="Y73" s="830"/>
      <c r="Z73" s="830"/>
      <c r="AA73" s="830">
        <v>-1481</v>
      </c>
      <c r="AB73" s="830"/>
      <c r="AC73" s="830"/>
      <c r="AD73" s="830"/>
      <c r="AE73" s="830"/>
      <c r="AF73" s="830">
        <v>8230</v>
      </c>
      <c r="AG73" s="830"/>
      <c r="AH73" s="830"/>
      <c r="AI73" s="830"/>
      <c r="AJ73" s="830"/>
      <c r="AK73" s="830">
        <v>1533</v>
      </c>
      <c r="AL73" s="830"/>
      <c r="AM73" s="830"/>
      <c r="AN73" s="830"/>
      <c r="AO73" s="830"/>
      <c r="AP73" s="830">
        <v>5444</v>
      </c>
      <c r="AQ73" s="830"/>
      <c r="AR73" s="830"/>
      <c r="AS73" s="830"/>
      <c r="AT73" s="830"/>
      <c r="AU73" s="830">
        <v>93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555</v>
      </c>
      <c r="C74" s="874"/>
      <c r="D74" s="874"/>
      <c r="E74" s="874"/>
      <c r="F74" s="874"/>
      <c r="G74" s="874"/>
      <c r="H74" s="874"/>
      <c r="I74" s="874"/>
      <c r="J74" s="874"/>
      <c r="K74" s="874"/>
      <c r="L74" s="874"/>
      <c r="M74" s="874"/>
      <c r="N74" s="874"/>
      <c r="O74" s="874"/>
      <c r="P74" s="875"/>
      <c r="Q74" s="876">
        <v>11048</v>
      </c>
      <c r="R74" s="830">
        <v>6933</v>
      </c>
      <c r="S74" s="830">
        <v>6933</v>
      </c>
      <c r="T74" s="830">
        <v>6933</v>
      </c>
      <c r="U74" s="830">
        <v>6933</v>
      </c>
      <c r="V74" s="830">
        <v>10962</v>
      </c>
      <c r="W74" s="830">
        <v>6850</v>
      </c>
      <c r="X74" s="830">
        <v>6850</v>
      </c>
      <c r="Y74" s="830">
        <v>6850</v>
      </c>
      <c r="Z74" s="830">
        <v>6850</v>
      </c>
      <c r="AA74" s="830">
        <v>86</v>
      </c>
      <c r="AB74" s="830">
        <v>82</v>
      </c>
      <c r="AC74" s="830">
        <v>82</v>
      </c>
      <c r="AD74" s="830">
        <v>82</v>
      </c>
      <c r="AE74" s="830">
        <v>82</v>
      </c>
      <c r="AF74" s="830">
        <v>86</v>
      </c>
      <c r="AG74" s="830">
        <v>82</v>
      </c>
      <c r="AH74" s="830">
        <v>82</v>
      </c>
      <c r="AI74" s="830">
        <v>82</v>
      </c>
      <c r="AJ74" s="830">
        <v>82</v>
      </c>
      <c r="AK74" s="830">
        <v>4624</v>
      </c>
      <c r="AL74" s="830">
        <v>2485</v>
      </c>
      <c r="AM74" s="830">
        <v>2485</v>
      </c>
      <c r="AN74" s="830">
        <v>2485</v>
      </c>
      <c r="AO74" s="830">
        <v>2485</v>
      </c>
      <c r="AP74" s="830" t="s">
        <v>486</v>
      </c>
      <c r="AQ74" s="830"/>
      <c r="AR74" s="830"/>
      <c r="AS74" s="830"/>
      <c r="AT74" s="830"/>
      <c r="AU74" s="830" t="s">
        <v>486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556</v>
      </c>
      <c r="C75" s="874"/>
      <c r="D75" s="874"/>
      <c r="E75" s="874"/>
      <c r="F75" s="874"/>
      <c r="G75" s="874"/>
      <c r="H75" s="874"/>
      <c r="I75" s="874"/>
      <c r="J75" s="874"/>
      <c r="K75" s="874"/>
      <c r="L75" s="874"/>
      <c r="M75" s="874"/>
      <c r="N75" s="874"/>
      <c r="O75" s="874"/>
      <c r="P75" s="875"/>
      <c r="Q75" s="877">
        <v>1656633</v>
      </c>
      <c r="R75" s="878">
        <v>1385861</v>
      </c>
      <c r="S75" s="878">
        <v>1385861</v>
      </c>
      <c r="T75" s="878">
        <v>1385861</v>
      </c>
      <c r="U75" s="834">
        <v>1385861</v>
      </c>
      <c r="V75" s="879">
        <v>1631442</v>
      </c>
      <c r="W75" s="878">
        <v>1346246</v>
      </c>
      <c r="X75" s="878">
        <v>1346246</v>
      </c>
      <c r="Y75" s="878">
        <v>1346246</v>
      </c>
      <c r="Z75" s="834">
        <v>1346246</v>
      </c>
      <c r="AA75" s="879">
        <v>25191</v>
      </c>
      <c r="AB75" s="878">
        <v>39615</v>
      </c>
      <c r="AC75" s="878">
        <v>39615</v>
      </c>
      <c r="AD75" s="878">
        <v>39615</v>
      </c>
      <c r="AE75" s="834">
        <v>39615</v>
      </c>
      <c r="AF75" s="879">
        <v>25191</v>
      </c>
      <c r="AG75" s="878">
        <v>39615</v>
      </c>
      <c r="AH75" s="878">
        <v>39615</v>
      </c>
      <c r="AI75" s="878">
        <v>39615</v>
      </c>
      <c r="AJ75" s="834">
        <v>39615</v>
      </c>
      <c r="AK75" s="879">
        <v>23240</v>
      </c>
      <c r="AL75" s="878"/>
      <c r="AM75" s="878"/>
      <c r="AN75" s="878"/>
      <c r="AO75" s="834"/>
      <c r="AP75" s="879" t="s">
        <v>486</v>
      </c>
      <c r="AQ75" s="878"/>
      <c r="AR75" s="878"/>
      <c r="AS75" s="878"/>
      <c r="AT75" s="834"/>
      <c r="AU75" s="879" t="s">
        <v>486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193179</v>
      </c>
      <c r="AG88" s="844"/>
      <c r="AH88" s="844"/>
      <c r="AI88" s="844"/>
      <c r="AJ88" s="844"/>
      <c r="AK88" s="841"/>
      <c r="AL88" s="841"/>
      <c r="AM88" s="841"/>
      <c r="AN88" s="841"/>
      <c r="AO88" s="841"/>
      <c r="AP88" s="844">
        <v>5845</v>
      </c>
      <c r="AQ88" s="844"/>
      <c r="AR88" s="844"/>
      <c r="AS88" s="844"/>
      <c r="AT88" s="844"/>
      <c r="AU88" s="844">
        <v>174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560</v>
      </c>
      <c r="CX102" s="852"/>
      <c r="CY102" s="852"/>
      <c r="CZ102" s="852"/>
      <c r="DA102" s="891"/>
      <c r="DB102" s="890" t="s">
        <v>560</v>
      </c>
      <c r="DC102" s="852"/>
      <c r="DD102" s="852"/>
      <c r="DE102" s="852"/>
      <c r="DF102" s="891"/>
      <c r="DG102" s="890" t="s">
        <v>560</v>
      </c>
      <c r="DH102" s="852"/>
      <c r="DI102" s="852"/>
      <c r="DJ102" s="852"/>
      <c r="DK102" s="891"/>
      <c r="DL102" s="890" t="s">
        <v>560</v>
      </c>
      <c r="DM102" s="852"/>
      <c r="DN102" s="852"/>
      <c r="DO102" s="852"/>
      <c r="DP102" s="891"/>
      <c r="DQ102" s="890" t="s">
        <v>560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4763547</v>
      </c>
      <c r="AB110" s="900"/>
      <c r="AC110" s="900"/>
      <c r="AD110" s="900"/>
      <c r="AE110" s="901"/>
      <c r="AF110" s="902">
        <v>4714646</v>
      </c>
      <c r="AG110" s="900"/>
      <c r="AH110" s="900"/>
      <c r="AI110" s="900"/>
      <c r="AJ110" s="901"/>
      <c r="AK110" s="902">
        <v>4689994</v>
      </c>
      <c r="AL110" s="900"/>
      <c r="AM110" s="900"/>
      <c r="AN110" s="900"/>
      <c r="AO110" s="901"/>
      <c r="AP110" s="903">
        <v>11.9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49504903</v>
      </c>
      <c r="BR110" s="931"/>
      <c r="BS110" s="931"/>
      <c r="BT110" s="931"/>
      <c r="BU110" s="931"/>
      <c r="BV110" s="931">
        <v>45629960</v>
      </c>
      <c r="BW110" s="931"/>
      <c r="BX110" s="931"/>
      <c r="BY110" s="931"/>
      <c r="BZ110" s="931"/>
      <c r="CA110" s="931">
        <v>41743987</v>
      </c>
      <c r="CB110" s="931"/>
      <c r="CC110" s="931"/>
      <c r="CD110" s="931"/>
      <c r="CE110" s="931"/>
      <c r="CF110" s="944">
        <v>105.5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v>507661</v>
      </c>
      <c r="BW111" s="926"/>
      <c r="BX111" s="926"/>
      <c r="BY111" s="926"/>
      <c r="BZ111" s="926"/>
      <c r="CA111" s="926">
        <v>602828</v>
      </c>
      <c r="CB111" s="926"/>
      <c r="CC111" s="926"/>
      <c r="CD111" s="926"/>
      <c r="CE111" s="926"/>
      <c r="CF111" s="920">
        <v>1.5</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727425</v>
      </c>
      <c r="BR112" s="926"/>
      <c r="BS112" s="926"/>
      <c r="BT112" s="926"/>
      <c r="BU112" s="926"/>
      <c r="BV112" s="926">
        <v>716317</v>
      </c>
      <c r="BW112" s="926"/>
      <c r="BX112" s="926"/>
      <c r="BY112" s="926"/>
      <c r="BZ112" s="926"/>
      <c r="CA112" s="926">
        <v>880045</v>
      </c>
      <c r="CB112" s="926"/>
      <c r="CC112" s="926"/>
      <c r="CD112" s="926"/>
      <c r="CE112" s="926"/>
      <c r="CF112" s="920">
        <v>2.2000000000000002</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64056</v>
      </c>
      <c r="AB113" s="938"/>
      <c r="AC113" s="938"/>
      <c r="AD113" s="938"/>
      <c r="AE113" s="939"/>
      <c r="AF113" s="940">
        <v>60223</v>
      </c>
      <c r="AG113" s="938"/>
      <c r="AH113" s="938"/>
      <c r="AI113" s="938"/>
      <c r="AJ113" s="939"/>
      <c r="AK113" s="940">
        <v>83868</v>
      </c>
      <c r="AL113" s="938"/>
      <c r="AM113" s="938"/>
      <c r="AN113" s="938"/>
      <c r="AO113" s="939"/>
      <c r="AP113" s="941">
        <v>0.2</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224684</v>
      </c>
      <c r="BR113" s="926"/>
      <c r="BS113" s="926"/>
      <c r="BT113" s="926"/>
      <c r="BU113" s="926"/>
      <c r="BV113" s="926">
        <v>198954</v>
      </c>
      <c r="BW113" s="926"/>
      <c r="BX113" s="926"/>
      <c r="BY113" s="926"/>
      <c r="BZ113" s="926"/>
      <c r="CA113" s="926">
        <v>173934</v>
      </c>
      <c r="CB113" s="926"/>
      <c r="CC113" s="926"/>
      <c r="CD113" s="926"/>
      <c r="CE113" s="926"/>
      <c r="CF113" s="920">
        <v>0.4</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27032</v>
      </c>
      <c r="AB114" s="959"/>
      <c r="AC114" s="959"/>
      <c r="AD114" s="959"/>
      <c r="AE114" s="960"/>
      <c r="AF114" s="961">
        <v>21357</v>
      </c>
      <c r="AG114" s="959"/>
      <c r="AH114" s="959"/>
      <c r="AI114" s="959"/>
      <c r="AJ114" s="960"/>
      <c r="AK114" s="961">
        <v>19631</v>
      </c>
      <c r="AL114" s="959"/>
      <c r="AM114" s="959"/>
      <c r="AN114" s="959"/>
      <c r="AO114" s="960"/>
      <c r="AP114" s="962">
        <v>0</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6590683</v>
      </c>
      <c r="BR114" s="926"/>
      <c r="BS114" s="926"/>
      <c r="BT114" s="926"/>
      <c r="BU114" s="926"/>
      <c r="BV114" s="926">
        <v>6769832</v>
      </c>
      <c r="BW114" s="926"/>
      <c r="BX114" s="926"/>
      <c r="BY114" s="926"/>
      <c r="BZ114" s="926"/>
      <c r="CA114" s="926">
        <v>6737485</v>
      </c>
      <c r="CB114" s="926"/>
      <c r="CC114" s="926"/>
      <c r="CD114" s="926"/>
      <c r="CE114" s="926"/>
      <c r="CF114" s="920">
        <v>17</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v>507661</v>
      </c>
      <c r="DM115" s="959"/>
      <c r="DN115" s="959"/>
      <c r="DO115" s="959"/>
      <c r="DP115" s="960"/>
      <c r="DQ115" s="961">
        <v>602828</v>
      </c>
      <c r="DR115" s="959"/>
      <c r="DS115" s="959"/>
      <c r="DT115" s="959"/>
      <c r="DU115" s="960"/>
      <c r="DV115" s="962">
        <v>1.5</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4854635</v>
      </c>
      <c r="AB117" s="979"/>
      <c r="AC117" s="979"/>
      <c r="AD117" s="979"/>
      <c r="AE117" s="980"/>
      <c r="AF117" s="981">
        <v>4796226</v>
      </c>
      <c r="AG117" s="979"/>
      <c r="AH117" s="979"/>
      <c r="AI117" s="979"/>
      <c r="AJ117" s="980"/>
      <c r="AK117" s="981">
        <v>4793493</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57047695</v>
      </c>
      <c r="BR119" s="1000"/>
      <c r="BS119" s="1000"/>
      <c r="BT119" s="1000"/>
      <c r="BU119" s="1000"/>
      <c r="BV119" s="1000">
        <v>53822724</v>
      </c>
      <c r="BW119" s="1000"/>
      <c r="BX119" s="1000"/>
      <c r="BY119" s="1000"/>
      <c r="BZ119" s="1000"/>
      <c r="CA119" s="1000">
        <v>50138279</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16389717</v>
      </c>
      <c r="BR120" s="931"/>
      <c r="BS120" s="931"/>
      <c r="BT120" s="931"/>
      <c r="BU120" s="931"/>
      <c r="BV120" s="931">
        <v>17284949</v>
      </c>
      <c r="BW120" s="931"/>
      <c r="BX120" s="931"/>
      <c r="BY120" s="931"/>
      <c r="BZ120" s="931"/>
      <c r="CA120" s="931">
        <v>18460063</v>
      </c>
      <c r="CB120" s="931"/>
      <c r="CC120" s="931"/>
      <c r="CD120" s="931"/>
      <c r="CE120" s="931"/>
      <c r="CF120" s="944">
        <v>46.7</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727425</v>
      </c>
      <c r="DH120" s="931"/>
      <c r="DI120" s="931"/>
      <c r="DJ120" s="931"/>
      <c r="DK120" s="931"/>
      <c r="DL120" s="931">
        <v>716317</v>
      </c>
      <c r="DM120" s="931"/>
      <c r="DN120" s="931"/>
      <c r="DO120" s="931"/>
      <c r="DP120" s="931"/>
      <c r="DQ120" s="931">
        <v>880045</v>
      </c>
      <c r="DR120" s="931"/>
      <c r="DS120" s="931"/>
      <c r="DT120" s="931"/>
      <c r="DU120" s="931"/>
      <c r="DV120" s="932">
        <v>2.2000000000000002</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5689581</v>
      </c>
      <c r="BR121" s="926"/>
      <c r="BS121" s="926"/>
      <c r="BT121" s="926"/>
      <c r="BU121" s="926"/>
      <c r="BV121" s="926">
        <v>5345758</v>
      </c>
      <c r="BW121" s="926"/>
      <c r="BX121" s="926"/>
      <c r="BY121" s="926"/>
      <c r="BZ121" s="926"/>
      <c r="CA121" s="926">
        <v>5018217</v>
      </c>
      <c r="CB121" s="926"/>
      <c r="CC121" s="926"/>
      <c r="CD121" s="926"/>
      <c r="CE121" s="926"/>
      <c r="CF121" s="920">
        <v>12.7</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35515661</v>
      </c>
      <c r="BR122" s="1000"/>
      <c r="BS122" s="1000"/>
      <c r="BT122" s="1000"/>
      <c r="BU122" s="1000"/>
      <c r="BV122" s="1000">
        <v>33018119</v>
      </c>
      <c r="BW122" s="1000"/>
      <c r="BX122" s="1000"/>
      <c r="BY122" s="1000"/>
      <c r="BZ122" s="1000"/>
      <c r="CA122" s="1000">
        <v>29865667</v>
      </c>
      <c r="CB122" s="1000"/>
      <c r="CC122" s="1000"/>
      <c r="CD122" s="1000"/>
      <c r="CE122" s="1000"/>
      <c r="CF122" s="1017">
        <v>75.5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57594959</v>
      </c>
      <c r="BR123" s="1064"/>
      <c r="BS123" s="1064"/>
      <c r="BT123" s="1064"/>
      <c r="BU123" s="1064"/>
      <c r="BV123" s="1064">
        <v>55648826</v>
      </c>
      <c r="BW123" s="1064"/>
      <c r="BX123" s="1064"/>
      <c r="BY123" s="1064"/>
      <c r="BZ123" s="1064"/>
      <c r="CA123" s="1064">
        <v>53343947</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576716</v>
      </c>
      <c r="AB128" s="1046"/>
      <c r="AC128" s="1046"/>
      <c r="AD128" s="1046"/>
      <c r="AE128" s="1047"/>
      <c r="AF128" s="1048">
        <v>570173</v>
      </c>
      <c r="AG128" s="1046"/>
      <c r="AH128" s="1046"/>
      <c r="AI128" s="1046"/>
      <c r="AJ128" s="1047"/>
      <c r="AK128" s="1048">
        <v>607343</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11.39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41022644</v>
      </c>
      <c r="AB129" s="959"/>
      <c r="AC129" s="959"/>
      <c r="AD129" s="959"/>
      <c r="AE129" s="960"/>
      <c r="AF129" s="961">
        <v>42080193</v>
      </c>
      <c r="AG129" s="959"/>
      <c r="AH129" s="959"/>
      <c r="AI129" s="959"/>
      <c r="AJ129" s="960"/>
      <c r="AK129" s="961">
        <v>42604792</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16.39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3224594</v>
      </c>
      <c r="AB130" s="959"/>
      <c r="AC130" s="959"/>
      <c r="AD130" s="959"/>
      <c r="AE130" s="960"/>
      <c r="AF130" s="961">
        <v>3181146</v>
      </c>
      <c r="AG130" s="959"/>
      <c r="AH130" s="959"/>
      <c r="AI130" s="959"/>
      <c r="AJ130" s="960"/>
      <c r="AK130" s="961">
        <v>3038155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2.7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37798050</v>
      </c>
      <c r="AB131" s="986"/>
      <c r="AC131" s="986"/>
      <c r="AD131" s="986"/>
      <c r="AE131" s="987"/>
      <c r="AF131" s="985">
        <v>38899047</v>
      </c>
      <c r="AG131" s="986"/>
      <c r="AH131" s="986"/>
      <c r="AI131" s="986"/>
      <c r="AJ131" s="987"/>
      <c r="AK131" s="985">
        <v>39566637</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2.786717833</v>
      </c>
      <c r="AB132" s="1097"/>
      <c r="AC132" s="1097"/>
      <c r="AD132" s="1097"/>
      <c r="AE132" s="1098"/>
      <c r="AF132" s="1099">
        <v>2.6862020549999999</v>
      </c>
      <c r="AG132" s="1097"/>
      <c r="AH132" s="1097"/>
      <c r="AI132" s="1097"/>
      <c r="AJ132" s="1098"/>
      <c r="AK132" s="1099">
        <v>2.9014217210000002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2.4</v>
      </c>
      <c r="AB133" s="1080"/>
      <c r="AC133" s="1080"/>
      <c r="AD133" s="1080"/>
      <c r="AE133" s="1081"/>
      <c r="AF133" s="1079">
        <v>2.6</v>
      </c>
      <c r="AG133" s="1080"/>
      <c r="AH133" s="1080"/>
      <c r="AI133" s="1080"/>
      <c r="AJ133" s="1081"/>
      <c r="AK133" s="1079">
        <v>2.7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Mf2O3xNgVnHtxibRKxUkUWFybaeQ0gkerKpV2vtorg5HyYCx+MLoZH6u8OBJCZLp8a9u1TAdE2KaqI+kaVIyg==" saltValue="8EOouHNCC2gPcU3bnj0K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NGrjoM1QFTNmFJDB0e7KTpxRKugYaA45G0/q62sBppEj1rKHUHJQGGcNHZF74dj6bhYydER5hC8QSHngVYbkg==" saltValue="CprTgCs1LT4LpFwe2uYGU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1fD+00hPfFAD4s32yi9kvMtxKrq/5+e37w+mJYRhVTziKrTj5yUYZOCs0P4Xjh5QJQ05pWK8dolwY5dZLzx3Q==" saltValue="TNVhrBIoJfPCbtXLwrf2D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12089570</v>
      </c>
      <c r="AP9" s="269">
        <v>58618</v>
      </c>
      <c r="AQ9" s="270">
        <v>66742</v>
      </c>
      <c r="AR9" s="271">
        <v>-12.2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188368</v>
      </c>
      <c r="AP10" s="272">
        <v>913</v>
      </c>
      <c r="AQ10" s="273">
        <v>1287</v>
      </c>
      <c r="AR10" s="274">
        <v>-29.1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118300</v>
      </c>
      <c r="AP11" s="272">
        <v>574</v>
      </c>
      <c r="AQ11" s="273">
        <v>1074</v>
      </c>
      <c r="AR11" s="274">
        <v>-46.6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41</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536535</v>
      </c>
      <c r="AP13" s="272">
        <v>2601</v>
      </c>
      <c r="AQ13" s="273">
        <v>2303</v>
      </c>
      <c r="AR13" s="274">
        <v>12.9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59149</v>
      </c>
      <c r="AP14" s="272">
        <v>287</v>
      </c>
      <c r="AQ14" s="273">
        <v>1496</v>
      </c>
      <c r="AR14" s="274">
        <v>-80.8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-631084</v>
      </c>
      <c r="AP15" s="272">
        <v>-3060</v>
      </c>
      <c r="AQ15" s="273">
        <v>-3858</v>
      </c>
      <c r="AR15" s="274">
        <v>-20.7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12360838</v>
      </c>
      <c r="AP16" s="272">
        <v>59933</v>
      </c>
      <c r="AQ16" s="273">
        <v>69084</v>
      </c>
      <c r="AR16" s="274">
        <v>-13.2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4.8099999999999996</v>
      </c>
      <c r="AP21" s="286">
        <v>6.14</v>
      </c>
      <c r="AQ21" s="287">
        <v>-1.33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99.6</v>
      </c>
      <c r="AP22" s="291">
        <v>99.7</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4689994</v>
      </c>
      <c r="AP32" s="300">
        <v>22740</v>
      </c>
      <c r="AQ32" s="301">
        <v>26372</v>
      </c>
      <c r="AR32" s="302">
        <v>-13.8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v>3</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27</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83868</v>
      </c>
      <c r="AP35" s="300">
        <v>407</v>
      </c>
      <c r="AQ35" s="301">
        <v>5235</v>
      </c>
      <c r="AR35" s="302">
        <v>-92.2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19631</v>
      </c>
      <c r="AP36" s="300">
        <v>95</v>
      </c>
      <c r="AQ36" s="301">
        <v>476</v>
      </c>
      <c r="AR36" s="302">
        <v>-80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969</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t="s">
        <v>486</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-607343</v>
      </c>
      <c r="AP39" s="300">
        <v>-2945</v>
      </c>
      <c r="AQ39" s="301">
        <v>-7307</v>
      </c>
      <c r="AR39" s="302">
        <v>-59.7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-3038155</v>
      </c>
      <c r="AP40" s="300">
        <v>-14731</v>
      </c>
      <c r="AQ40" s="301">
        <v>-17667</v>
      </c>
      <c r="AR40" s="302">
        <v>-16.600000000000001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1147995</v>
      </c>
      <c r="AP41" s="300">
        <v>5566</v>
      </c>
      <c r="AQ41" s="301">
        <v>8108</v>
      </c>
      <c r="AR41" s="302">
        <v>-31.4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6672674</v>
      </c>
      <c r="AN51" s="322">
        <v>32384</v>
      </c>
      <c r="AO51" s="323">
        <v>75.7</v>
      </c>
      <c r="AP51" s="324">
        <v>39221</v>
      </c>
      <c r="AQ51" s="325">
        <v>4.2</v>
      </c>
      <c r="AR51" s="326">
        <v>71.5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4510433</v>
      </c>
      <c r="AN52" s="330">
        <v>21890</v>
      </c>
      <c r="AO52" s="331">
        <v>129.5</v>
      </c>
      <c r="AP52" s="332">
        <v>24821</v>
      </c>
      <c r="AQ52" s="333">
        <v>-0.5</v>
      </c>
      <c r="AR52" s="334">
        <v>130</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3970983</v>
      </c>
      <c r="AN53" s="322">
        <v>19295</v>
      </c>
      <c r="AO53" s="323">
        <v>-40.4</v>
      </c>
      <c r="AP53" s="324">
        <v>38566</v>
      </c>
      <c r="AQ53" s="325">
        <v>-1.7</v>
      </c>
      <c r="AR53" s="326">
        <v>-38.700000000000003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3023817</v>
      </c>
      <c r="AN54" s="330">
        <v>14693</v>
      </c>
      <c r="AO54" s="331">
        <v>-32.9</v>
      </c>
      <c r="AP54" s="332">
        <v>24059</v>
      </c>
      <c r="AQ54" s="333">
        <v>-3.1</v>
      </c>
      <c r="AR54" s="334">
        <v>-29.8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5058518</v>
      </c>
      <c r="AN55" s="322">
        <v>24571</v>
      </c>
      <c r="AO55" s="323">
        <v>27.3</v>
      </c>
      <c r="AP55" s="324">
        <v>35156</v>
      </c>
      <c r="AQ55" s="325">
        <v>-8.8000000000000007</v>
      </c>
      <c r="AR55" s="326">
        <v>36.1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3152143</v>
      </c>
      <c r="AN56" s="330">
        <v>15311</v>
      </c>
      <c r="AO56" s="331">
        <v>4.2</v>
      </c>
      <c r="AP56" s="332">
        <v>22430</v>
      </c>
      <c r="AQ56" s="333">
        <v>-6.8</v>
      </c>
      <c r="AR56" s="334">
        <v>11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4623586</v>
      </c>
      <c r="AN57" s="322">
        <v>22456</v>
      </c>
      <c r="AO57" s="323">
        <v>-8.6</v>
      </c>
      <c r="AP57" s="324">
        <v>37029</v>
      </c>
      <c r="AQ57" s="325">
        <v>5.3</v>
      </c>
      <c r="AR57" s="326">
        <v>-13.9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3810942</v>
      </c>
      <c r="AN58" s="330">
        <v>18509</v>
      </c>
      <c r="AO58" s="331">
        <v>20.9</v>
      </c>
      <c r="AP58" s="332">
        <v>23232</v>
      </c>
      <c r="AQ58" s="333">
        <v>3.6</v>
      </c>
      <c r="AR58" s="334">
        <v>17.3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2767007</v>
      </c>
      <c r="AN59" s="322">
        <v>13416</v>
      </c>
      <c r="AO59" s="323">
        <v>-40.299999999999997</v>
      </c>
      <c r="AP59" s="324">
        <v>44805</v>
      </c>
      <c r="AQ59" s="325">
        <v>21</v>
      </c>
      <c r="AR59" s="326">
        <v>-61.3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2410449</v>
      </c>
      <c r="AN60" s="330">
        <v>11687</v>
      </c>
      <c r="AO60" s="331">
        <v>-36.9</v>
      </c>
      <c r="AP60" s="332">
        <v>29857</v>
      </c>
      <c r="AQ60" s="333">
        <v>28.5</v>
      </c>
      <c r="AR60" s="334">
        <v>-65.400000000000006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4618554</v>
      </c>
      <c r="AN61" s="337">
        <v>22424</v>
      </c>
      <c r="AO61" s="338">
        <v>2.7</v>
      </c>
      <c r="AP61" s="339">
        <v>38955</v>
      </c>
      <c r="AQ61" s="340">
        <v>4</v>
      </c>
      <c r="AR61" s="326">
        <v>-1.3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3381557</v>
      </c>
      <c r="AN62" s="330">
        <v>16418</v>
      </c>
      <c r="AO62" s="331">
        <v>17</v>
      </c>
      <c r="AP62" s="332">
        <v>24880</v>
      </c>
      <c r="AQ62" s="333">
        <v>4.3</v>
      </c>
      <c r="AR62" s="334">
        <v>12.7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HqWp6c5Jvbqs60lRrSZwrF1bP+2xVCv3/ug6q2XRirPCZwk+ySEYR7egNfTBWp8H2btZSM3jNPGvFcqPpr58g==" saltValue="rDHbv4LCpkWHx2mbqv/v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haZYGuf4bBmJCXAEbKZa/PNdSic58e5vUOW4fFIZZOrkHLj9KVRZLUIASncoIiclDfwkZxkAIQkiPeej3EzXVg==" saltValue="Pct3qaLXOWeJDRhKLUwIv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1ZVcOIWd0ANj3V/rYj9yZ/RO9MWCN8AME8lP3et7AtxZfCllpsbm29/Fr0XKuOWMwVy4goEhYDV+wBm2WE7gw==" saltValue="rBexE7dyz54ElcVLiE+nt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8.4700000000000006</v>
      </c>
      <c r="G47" s="12">
        <v>9.31</v>
      </c>
      <c r="H47" s="12">
        <v>10.8</v>
      </c>
      <c r="I47" s="12">
        <v>10.07</v>
      </c>
      <c r="J47" s="13">
        <v>8.69</v>
      </c>
    </row>
    <row r="48" spans="2:10" ht="57.75" customHeight="1" x14ac:dyDescent="0.15">
      <c r="B48" s="14"/>
      <c r="C48" s="1141" t="s">
        <v>4</v>
      </c>
      <c r="D48" s="1141"/>
      <c r="E48" s="1142"/>
      <c r="F48" s="15">
        <v>4.68</v>
      </c>
      <c r="G48" s="16">
        <v>9.07</v>
      </c>
      <c r="H48" s="16">
        <v>7.6</v>
      </c>
      <c r="I48" s="16">
        <v>6.74</v>
      </c>
      <c r="J48" s="17">
        <v>5.92</v>
      </c>
    </row>
    <row r="49" spans="2:10" ht="57.75" customHeight="1" thickBot="1" x14ac:dyDescent="0.2">
      <c r="B49" s="18"/>
      <c r="C49" s="1143" t="s">
        <v>5</v>
      </c>
      <c r="D49" s="1143"/>
      <c r="E49" s="1144"/>
      <c r="F49" s="19">
        <v>2</v>
      </c>
      <c r="G49" s="20">
        <v>5.92</v>
      </c>
      <c r="H49" s="20" t="s">
        <v>529</v>
      </c>
      <c r="I49" s="20" t="s">
        <v>530</v>
      </c>
      <c r="J49" s="21" t="s">
        <v>531</v>
      </c>
    </row>
    <row r="50" spans="2:10" x14ac:dyDescent="0.15"/>
  </sheetData>
  <sheetProtection algorithmName="SHA-512" hashValue="IaZok/yXlVn0twERt5q9duoBFsEwGdtgZR8Yadscgw5Yj6Ie2X8AFJ9jWIG8sywsQZQ+A8C60svG7qwDRh7AAg==" saltValue="ER0eTNPVpExJW15ID12IB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2026-03-23T02:57:50Z</cp:lastPrinted>
  <dcterms:created xsi:type="dcterms:W3CDTF">2026-02-23T05:57:45Z</dcterms:created>
  <dcterms:modified xsi:type="dcterms:W3CDTF">2026-03-23T05:04:48Z</dcterms:modified>
  <cp:category/>
</cp:coreProperties>
</file>