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640" tabRatio="797"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AM34" i="9"/>
  <c r="C34" i="9"/>
  <c r="U34" i="9" l="1"/>
  <c r="U35" i="9" s="1"/>
  <c r="U36" i="9" s="1"/>
  <c r="U37" i="9" s="1"/>
  <c r="BW34" i="9"/>
  <c r="BW35" i="9" s="1"/>
  <c r="BW36" i="9" s="1"/>
  <c r="BW37" i="9" s="1"/>
  <c r="BW38" i="9" s="1"/>
  <c r="BW39" i="9" s="1"/>
  <c r="BW40" i="9" s="1"/>
  <c r="BW41"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<sst xmlns="http://schemas.openxmlformats.org/spreadsheetml/2006/main" count="1037" uniqueCount="568">
  <si>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</si>
  <si>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</si>
  <si>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</si>
  <si>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</si>
  <si>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</si>
  <si>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</si>
  <si>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</si>
  <si>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</si>
  <si>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</si>
  <si>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</si>
  <si>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</si>
  <si>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</si>
  <si>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</si>
  <si>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</si>
  <si>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</si>
  <si>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</si>
  <si>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</si>
  <si>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</si>
  <si>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</si>
  <si>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</si>
  <si>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</si>
  <si>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</si>
  <si>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</si>
  <si>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</si>
  <si>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</si>
  <si>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</si>
  <si>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</si>
  <si>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</si>
  <si>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</si>
  <si>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</si>
  <si>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</si>
  <si>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</si>
  <si>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</si>
  <si>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</si>
  <si>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</si>
  <si>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</si>
  <si>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</si>
  <si>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</si>
  <si>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</si>
  <si>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</si>
  <si>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</si>
  <si>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</si>
  <si>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</si>
  <si>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</si>
  <si>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</si>
  <si>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</si>
  <si>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</si>
  <si>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</si>
  <si>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</si>
  <si>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</si>
  <si>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</si>
  <si>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</si>
  <si>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</si>
  <si>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</si>
  <si>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</si>
  <si>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</si>
  <si>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</si>
  <si>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</si>
  <si>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</si>
  <si>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</si>
  <si>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</si>
  <si>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</si>
  <si>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</si>
  <si>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</si>
  <si>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</si>
  <si>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</si>
  <si>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</si>
  <si>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</si>
  <si>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</si>
  <si>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</si>
  <si>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</si>
  <si>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</si>
  <si>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</si>
  <si>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</si>
  <si>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</si>
  <si>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</si>
  <si>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</si>
  <si>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</si>
  <si>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</si>
  <si>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</si>
  <si>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</si>
  <si>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</si>
  <si>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</si>
  <si>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</si>
  <si>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</si>
  <si>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</si>
  <si>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</si>
  <si>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</si>
  <si>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</si>
  <si>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</si>
  <si>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</si>
  <si>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</si>
  <si>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</si>
  <si>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</si>
  <si>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</si>
  <si>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</si>
  <si>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</si>
  <si>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</si>
  <si>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</si>
  <si>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</si>
  <si>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</si>
  <si>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</si>
  <si>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</si>
  <si>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</si>
  <si>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</si>
  <si>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</si>
  <si>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</si>
  <si>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</si>
  <si>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</si>
  <si>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</si>
  <si>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</si>
  <si>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</si>
  <si>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</si>
  <si>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</si>
  <si>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</si>
  <si>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</si>
  <si>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</si>
  <si>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</si>
  <si>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</si>
  <si>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</si>
  <si>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</si>
  <si>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</si>
  <si>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</si>
  <si>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</si>
  <si>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</si>
  <si>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</si>
  <si>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</si>
  <si>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</si>
  <si>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</si>
  <si>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</si>
  <si>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</si>
  <si>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</si>
  <si>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</si>
  <si>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</si>
  <si>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</si>
  <si>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</si>
  <si>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</si>
  <si>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</si>
  <si>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</si>
  <si>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</si>
  <si>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</si>
  <si>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</si>
  <si>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</si>
  <si>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</si>
  <si>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</si>
  <si>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</si>
  <si>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</si>
  <si>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</si>
  <si>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</si>
  <si>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</si>
  <si>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</si>
  <si>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</si>
  <si>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</si>
  <si>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</si>
  <si>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</si>
  <si>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</si>
  <si>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</si>
  <si>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</si>
  <si>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</si>
  <si>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</si>
  <si>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</si>
  <si>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</si>
  <si>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</si>
  <si>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</si>
  <si>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</si>
  <si>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</si>
  <si>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</si>
  <si>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</si>
  <si>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</si>
  <si>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</si>
  <si>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</si>
  <si>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</si>
  <si>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</si>
  <si>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</si>
  <si>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</si>
  <si>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</si>
  <si>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</si>
  <si>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</si>
  <si>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</si>
  <si>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</si>
  <si>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</si>
  <si>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</si>
  <si>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</si>
  <si>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</si>
  <si>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</si>
  <si>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</si>
  <si>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</si>
  <si>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</si>
  <si>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</si>
  <si>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</si>
  <si>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</si>
  <si>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</si>
  <si>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</si>
  <si>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</si>
  <si>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東京都西東京市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</si>
  <si>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</si>
  <si>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</si>
  <si>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</si>
  <si>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</si>
  <si>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</si>
  <si>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</si>
  <si>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</si>
  <si>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</si>
  <si>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</si>
  <si>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</si>
  <si>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</si>
  <si>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</si>
  <si>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</si>
  <si>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</si>
  <si>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</si>
  <si>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</si>
  <si>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</si>
  <si>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</si>
  <si>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</si>
  <si>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</si>
  <si>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</si>
  <si>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</si>
  <si>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</si>
  <si>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</si>
  <si>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</si>
  <si>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</si>
  <si>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</si>
  <si>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</si>
  <si>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</si>
  <si>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</si>
  <si>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</si>
  <si>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</si>
  <si>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</si>
  <si>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</si>
  <si>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</si>
  <si>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</si>
  <si>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</si>
  <si>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</si>
  <si>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</si>
  <si>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</si>
  <si>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</si>
  <si>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</si>
  <si>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</si>
  <si>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</si>
  <si>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</si>
  <si>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</si>
  <si>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</si>
  <si>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</si>
  <si>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</si>
  <si>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</si>
  <si>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</si>
  <si>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</si>
  <si>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</si>
  <si>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</si>
  <si>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</si>
  <si>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</si>
  <si>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</si>
  <si>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</si>
  <si>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</si>
  <si>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</si>
  <si>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</si>
  <si>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</si>
  <si>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</si>
  <si>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</si>
  <si>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</si>
  <si>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</si>
  <si>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</si>
  <si>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</si>
  <si>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</si>
  <si>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</si>
  <si>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</si>
  <si>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</si>
  <si>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</si>
  <si>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</si>
  <si>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</si>
  <si>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</si>
  <si>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</si>
  <si>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</si>
  <si>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</si>
  <si>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</si>
  <si>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</si>
  <si>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</si>
  <si>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</si>
  <si>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</si>
  <si>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</si>
  <si>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</si>
  <si>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</si>
  <si>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</si>
  <si>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</si>
  <si>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</si>
  <si>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</si>
  <si>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</si>
  <si>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</si>
  <si>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</si>
  <si>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</si>
  <si>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</si>
  <si>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</si>
  <si>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</si>
  <si>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</si>
  <si>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</si>
  <si>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</si>
  <si>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</si>
  <si>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</si>
  <si>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</si>
  <si>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</si>
  <si>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</si>
  <si>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</si>
  <si>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</si>
  <si>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</si>
  <si>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</si>
  <si>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</si>
  <si>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</si>
  <si>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</si>
  <si>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</si>
  <si>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</si>
  <si>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</si>
  <si>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</si>
  <si>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</si>
  <si>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</si>
  <si>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</si>
  <si>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</si>
  <si>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</si>
  <si>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</si>
  <si>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</si>
  <si>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</si>
  <si>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</si>
  <si>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</si>
  <si>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</si>
  <si>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</si>
  <si>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</si>
  <si>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</si>
  <si>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</si>
  <si>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</si>
  <si>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</si>
  <si>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</si>
  <si>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</si>
  <si>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</si>
  <si>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</si>
  <si>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</si>
  <si>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</si>
  <si>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</si>
  <si>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</si>
  <si>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</si>
  <si>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</si>
  <si>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</si>
  <si>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</si>
  <si>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</si>
  <si>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東京都西東京市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</si>
  <si>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</si>
  <si>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</si>
  <si>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</si>
  <si>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</si>
  <si>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</si>
  <si>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</si>
  <si>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</si>
  <si>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</si>
  <si>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</si>
  <si>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</si>
  <si>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</si>
  <si>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</si>
  <si>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</si>
  <si>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</si>
  <si>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</si>
  <si>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</si>
  <si>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</si>
  <si>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</si>
  <si>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</si>
  <si>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</si>
  <si>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</si>
  <si>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</si>
  <si>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</si>
  <si>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</si>
  <si>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</si>
  <si>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</si>
  <si>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</si>
  <si>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</si>
  <si>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</si>
  <si>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</si>
  <si>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</si>
  <si>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</si>
  <si>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</si>
  <si>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</si>
  <si>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</si>
  <si>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</si>
  <si>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</si>
  <si>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</si>
  <si>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</si>
  <si>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</si>
  <si>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</si>
  <si>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</si>
  <si>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</si>
  <si>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</si>
  <si>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</si>
  <si>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</si>
  <si>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</si>
  <si>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</si>
  <si>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</si>
  <si>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</si>
  <si>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</si>
  <si>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</si>
  <si>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</si>
  <si>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</si>
  <si>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</si>
  <si>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</si>
  <si>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</si>
  <si>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</si>
  <si>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</si>
  <si>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</si>
  <si>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</si>
  <si>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</si>
  <si>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</si>
  <si>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</si>
  <si>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</si>
  <si>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</si>
  <si>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</si>
  <si>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</si>
  <si>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</si>
  <si>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</si>
  <si>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</si>
  <si>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</si>
  <si>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</si>
  <si>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</si>
  <si>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</si>
  <si>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</si>
  <si>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</si>
  <si>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</si>
  <si>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</si>
  <si>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</si>
  <si>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</si>
  <si>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</si>
  <si>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</si>
  <si>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</si>
  <si>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</si>
  <si>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</si>
  <si>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</si>
  <si>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</si>
  <si>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</si>
  <si>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</si>
  <si>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</si>
  <si>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</si>
  <si>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</si>
  <si>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</si>
  <si>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</si>
  <si>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</si>
  <si>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</si>
  <si>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</si>
  <si>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</si>
  <si>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</si>
  <si>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</si>
  <si>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</si>
  <si>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</si>
  <si>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</si>
  <si>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</si>
  <si>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</si>
  <si>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</si>
  <si>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</si>
  <si>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</si>
  <si>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</si>
  <si>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</si>
  <si>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</si>
  <si>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</si>
  <si>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</si>
  <si>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</si>
  <si>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</si>
  <si>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</si>
  <si>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</si>
  <si>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</si>
  <si>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</si>
  <si>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</si>
  <si>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</si>
  <si>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</si>
  <si>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</si>
  <si>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</si>
  <si>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</si>
  <si>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</si>
  <si>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</si>
  <si>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</si>
  <si>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</si>
  <si>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</si>
  <si>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</si>
  <si>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</si>
  <si>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</si>
  <si>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</si>
  <si>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</si>
  <si>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</si>
  <si>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</si>
  <si>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</si>
  <si>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</si>
  <si>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</si>
  <si>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</si>
  <si>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</si>
  <si>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</si>
  <si>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</si>
  <si>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</si>
  <si>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</si>
  <si>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</si>
  <si>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</si>
  <si>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</si>
  <si>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</si>
  <si>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</si>
  <si>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</si>
  <si>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</si>
  <si>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</si>
  <si>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</si>
  <si>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</si>
  <si>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</si>
  <si>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</si>
  <si>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</si>
  <si>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</si>
  <si>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</si>
  <si>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</si>
  <si>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</si>
  <si>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</si>
  <si>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</si>
  <si>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</si>
  <si>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</si>
  <si>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</si>
  <si>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</si>
  <si>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</si>
  <si>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</si>
  <si>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</si>
  <si>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</si>
  <si>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</si>
  <si>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</si>
  <si>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</si>
  <si>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</si>
  <si>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</si>
  <si>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</si>
  <si>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</si>
  <si>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</si>
  <si>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</si>
  <si>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</si>
  <si>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</si>
  <si>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</si>
  <si>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</si>
  <si>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0.74</t>
  </si>
  <si>
    <t>▲ 0.60</t>
  </si>
  <si>
    <t>一般会計</t>
  </si>
  <si>
    <t>国民健康保険特別会計</t>
  </si>
  <si>
    <t>介護保険特別会計</t>
  </si>
  <si>
    <t>後期高齢者医療特別会計</t>
  </si>
  <si>
    <t>下水道事業特別会計</t>
  </si>
  <si>
    <t>駐車場事業特別会計</t>
  </si>
  <si>
    <t>その他会計（赤字）</t>
  </si>
  <si>
    <t>その他会計（黒字）</t>
  </si>
  <si>
    <t>-</t>
    <phoneticPr fontId="2"/>
  </si>
  <si>
    <t>-</t>
    <phoneticPr fontId="2"/>
  </si>
  <si>
    <t>柳泉園組合</t>
  </si>
  <si>
    <t>東京たま広域資源循環組合</t>
  </si>
  <si>
    <t>東京市町村総合事務組合（一般会計）</t>
  </si>
  <si>
    <t>多摩六都科学館組合</t>
  </si>
  <si>
    <t>昭和病院企業団</t>
    <rPh sb="4" eb="6">
      <t>キギョウ</t>
    </rPh>
    <rPh sb="6" eb="7">
      <t>ダン</t>
    </rPh>
    <phoneticPr fontId="2"/>
  </si>
  <si>
    <t>東京都後期高齢者医療広域連合（一般会計）</t>
  </si>
  <si>
    <t>東京都後期高齢者医療広域連合（後期高齢者医療特別会計）</t>
  </si>
  <si>
    <t>東京市町村総合事務組合（東京都市町村民交通災害共済事業特別会計）</t>
    <phoneticPr fontId="2"/>
  </si>
  <si>
    <t>-</t>
    <phoneticPr fontId="2"/>
  </si>
  <si>
    <t>法適用企業</t>
    <rPh sb="0" eb="1">
      <t>ホウ</t>
    </rPh>
    <rPh sb="1" eb="3">
      <t>テキヨウ</t>
    </rPh>
    <rPh sb="3" eb="5">
      <t>キギョウ</t>
    </rPh>
    <phoneticPr fontId="2"/>
  </si>
  <si>
    <t>○</t>
    <phoneticPr fontId="2"/>
  </si>
  <si>
    <t>西東京市土地開発公社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</si>
  <si>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</si>
  <si>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</si>
  <si>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</si>
  <si>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</si>
  <si>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</si>
  <si>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</si>
  <si>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</si>
  <si>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</si>
  <si>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</si>
  <si>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</si>
  <si>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</si>
  <si>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</si>
  <si>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</si>
  <si>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実質公債費比率、将来負担比率ともに類似団体と比較して低い水準にあったが、将来負担比率については、平成27年度に類似団体を上回った。
　将来負担率が上昇した主な要因としては、普通交付税での算入公債費等の額による影響が大きく、分母では、標準財政規模が増加したものの算入公債費等の額の減少の方が大きかったため対前年度増となり、分子では、将来負担額よりも充当可能財源等の減少の方が大きかったため対前年増となったが、結果として、分子が分母の増加率を上回ったため、将来負担比率は増加した。
　今後も第４次行財政改革大綱に基づく評価指標に留意し、財政の健全化を図っていく。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</si>
</sst>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29515</c:v>
                </c:pt>
                <c:pt idx="1">
                  <c:v>25772</c:v>
                </c:pt>
                <c:pt idx="2">
                  <c:v>22043</c:v>
                </c:pt>
                <c:pt idx="3">
                  <c:v>22291</c:v>
                </c:pt>
                <c:pt idx="4">
                  <c:v>51286</c:v>
                </c:pt>
              </c:numCache>
            </c:numRef>
          </c:val>
          <c:smooth val="0"/>
        </c:ser>
        <c:dLbls>
          <c:showLegendKey val="0"/>
          <c:showVal val="0"/>
          <c:showCatName val="0"/>
          <c:showSerName val="0"/>
          <c:showPercent val="0"/>
          <c:showBubbleSize val="0"/>
        </c:dLbls>
        <c:marker val="1"/>
        <c:smooth val="0"/>
        <c:axId val="224217344"/>
        <c:axId val="224254208"/>
      </c:lineChart>
      <c:catAx>
        <c:axId val="224217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254208"/>
        <c:crosses val="autoZero"/>
        <c:auto val="1"/>
        <c:lblAlgn val="ctr"/>
        <c:lblOffset val="100"/>
        <c:tickLblSkip val="1"/>
        <c:tickMarkSkip val="1"/>
        <c:noMultiLvlLbl val="0"/>
      </c:catAx>
      <c:valAx>
        <c:axId val="2242542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2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2.5099999999999998</c:v>
                </c:pt>
                <c:pt idx="1">
                  <c:v>3.54</c:v>
                </c:pt>
                <c:pt idx="2">
                  <c:v>3.9</c:v>
                </c:pt>
                <c:pt idx="3">
                  <c:v>3.67</c:v>
                </c:pt>
                <c:pt idx="4">
                  <c:v>3.73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10.49</c:v>
                </c:pt>
                <c:pt idx="1">
                  <c:v>10.220000000000001</c:v>
                </c:pt>
                <c:pt idx="2">
                  <c:v>10.3</c:v>
                </c:pt>
                <c:pt idx="3">
                  <c:v>10.029999999999999</c:v>
                </c:pt>
                <c:pt idx="4">
                  <c:v>10.42</c:v>
                </c:pt>
              </c:numCache>
            </c:numRef>
          </c:val>
        </c:ser>
        <c:dLbls>
          <c:showLegendKey val="0"/>
          <c:showVal val="0"/>
          <c:showCatName val="0"/>
          <c:showSerName val="0"/>
          <c:showPercent val="0"/>
          <c:showBubbleSize val="0"/>
        </c:dLbls>
        <c:gapWidth val="250"/>
        <c:overlap val="100"/>
        <c:axId val="208382592"/>
        <c:axId val="20838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-0.74</c:v>
                </c:pt>
                <c:pt idx="1">
                  <c:v>0.83</c:v>
                </c:pt>
                <c:pt idx="2">
                  <c:v>0.36</c:v>
                </c:pt>
                <c:pt idx="3">
                  <c:v>-0.6</c:v>
                </c:pt>
                <c:pt idx="4">
                  <c:v>0.5</c:v>
                </c:pt>
              </c:numCache>
            </c:numRef>
          </c:val>
          <c:smooth val="0"/>
        </c:ser>
        <c:dLbls>
          <c:showLegendKey val="0"/>
          <c:showVal val="0"/>
          <c:showCatName val="0"/>
          <c:showSerName val="0"/>
          <c:showPercent val="0"/>
          <c:showBubbleSize val="0"/>
        </c:dLbls>
        <c:marker val="1"/>
        <c:smooth val="0"/>
        <c:axId val="208382592"/>
        <c:axId val="208388864"/>
      </c:lineChart>
      <c:catAx>
        <c:axId val="20838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388864"/>
        <c:crosses val="autoZero"/>
        <c:auto val="1"/>
        <c:lblAlgn val="ctr"/>
        <c:lblOffset val="100"/>
        <c:tickLblSkip val="1"/>
        <c:tickMarkSkip val="1"/>
        <c:noMultiLvlLbl val="0"/>
      </c:catAx>
      <c:valAx>
        <c:axId val="20838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38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0.08</c:v>
                </c:pt>
                <c:pt idx="4">
                  <c:v>#N/A</c:v>
                </c:pt>
                <c:pt idx="5">
                  <c:v>0</c:v>
                </c:pt>
                <c:pt idx="6">
                  <c:v>#N/A</c:v>
                </c:pt>
                <c:pt idx="7">
                  <c:v>0.02</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0.14000000000000001</c:v>
                </c:pt>
                <c:pt idx="4">
                  <c:v>#N/A</c:v>
                </c:pt>
                <c:pt idx="5">
                  <c:v>0.11</c:v>
                </c:pt>
                <c:pt idx="6">
                  <c:v>#N/A</c:v>
                </c:pt>
                <c:pt idx="7">
                  <c:v>7.0000000000000007E-2</c:v>
                </c:pt>
                <c:pt idx="8">
                  <c:v>#N/A</c:v>
                </c:pt>
                <c:pt idx="9">
                  <c:v>0.08</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0.13</c:v>
                </c:pt>
                <c:pt idx="4">
                  <c:v>#N/A</c:v>
                </c:pt>
                <c:pt idx="5">
                  <c:v>0.12</c:v>
                </c:pt>
                <c:pt idx="6">
                  <c:v>#N/A</c:v>
                </c:pt>
                <c:pt idx="7">
                  <c:v>0.09</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0.32</c:v>
                </c:pt>
                <c:pt idx="4">
                  <c:v>#N/A</c:v>
                </c:pt>
                <c:pt idx="5">
                  <c:v>0.4</c:v>
                </c:pt>
                <c:pt idx="6">
                  <c:v>#N/A</c:v>
                </c:pt>
                <c:pt idx="7">
                  <c:v>0.33</c:v>
                </c:pt>
                <c:pt idx="8">
                  <c:v>#N/A</c:v>
                </c:pt>
                <c:pt idx="9">
                  <c:v>0.59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0.85</c:v>
                </c:pt>
                <c:pt idx="2">
                  <c:v>#N/A</c:v>
                </c:pt>
                <c:pt idx="3">
                  <c:v>1.23</c:v>
                </c:pt>
                <c:pt idx="4">
                  <c:v>#N/A</c:v>
                </c:pt>
                <c:pt idx="5">
                  <c:v>1.29</c:v>
                </c:pt>
                <c:pt idx="6">
                  <c:v>#N/A</c:v>
                </c:pt>
                <c:pt idx="7">
                  <c:v>1.28</c:v>
                </c:pt>
                <c:pt idx="8">
                  <c:v>#N/A</c:v>
                </c:pt>
                <c:pt idx="9">
                  <c:v>0.72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c:v>
                </c:pt>
                <c:pt idx="2">
                  <c:v>#N/A</c:v>
                </c:pt>
                <c:pt idx="3">
                  <c:v>3.44</c:v>
                </c:pt>
                <c:pt idx="4">
                  <c:v>#N/A</c:v>
                </c:pt>
                <c:pt idx="5">
                  <c:v>3.9</c:v>
                </c:pt>
                <c:pt idx="6">
                  <c:v>#N/A</c:v>
                </c:pt>
                <c:pt idx="7">
                  <c:v>3.65</c:v>
                </c:pt>
                <c:pt idx="8">
                  <c:v>#N/A</c:v>
                </c:pt>
                <c:pt idx="9">
                  <c:v>3.72</c:v>
                </c:pt>
              </c:numCache>
            </c:numRef>
          </c:val>
        </c:ser>
        <c:dLbls>
          <c:showLegendKey val="0"/>
          <c:showVal val="0"/>
          <c:showCatName val="0"/>
          <c:showSerName val="0"/>
          <c:showPercent val="0"/>
          <c:showBubbleSize val="0"/>
        </c:dLbls>
        <c:gapWidth val="150"/>
        <c:overlap val="100"/>
        <c:axId val="208708352"/>
        <c:axId val="208709888"/>
      </c:barChart>
      <c:catAx>
        <c:axId val="2087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709888"/>
        <c:crosses val="autoZero"/>
        <c:auto val="1"/>
        <c:lblAlgn val="ctr"/>
        <c:lblOffset val="100"/>
        <c:tickLblSkip val="1"/>
        <c:tickMarkSkip val="1"/>
        <c:noMultiLvlLbl val="0"/>
      </c:catAx>
      <c:valAx>
        <c:axId val="20870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0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7264</c:v>
                </c:pt>
                <c:pt idx="5">
                  <c:v>7460</c:v>
                </c:pt>
                <c:pt idx="8">
                  <c:v>7781</c:v>
                </c:pt>
                <c:pt idx="11">
                  <c:v>7838</c:v>
                </c:pt>
                <c:pt idx="14">
                  <c:v>7013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599</c:v>
                </c:pt>
                <c:pt idx="3">
                  <c:v>563</c:v>
                </c:pt>
                <c:pt idx="6">
                  <c:v>482</c:v>
                </c:pt>
                <c:pt idx="9">
                  <c:v>388</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969</c:v>
                </c:pt>
                <c:pt idx="3">
                  <c:v>706</c:v>
                </c:pt>
                <c:pt idx="6">
                  <c:v>702</c:v>
                </c:pt>
                <c:pt idx="9">
                  <c:v>459</c:v>
                </c:pt>
                <c:pt idx="12">
                  <c:v>410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5902</c:v>
                </c:pt>
                <c:pt idx="3">
                  <c:v>6264</c:v>
                </c:pt>
                <c:pt idx="6">
                  <c:v>6743</c:v>
                </c:pt>
                <c:pt idx="9">
                  <c:v>6883</c:v>
                </c:pt>
                <c:pt idx="12">
                  <c:v>6380</c:v>
                </c:pt>
              </c:numCache>
            </c:numRef>
          </c:val>
        </c:ser>
        <c:dLbls>
          <c:showLegendKey val="0"/>
          <c:showVal val="0"/>
          <c:showCatName val="0"/>
          <c:showSerName val="0"/>
          <c:showPercent val="0"/>
          <c:showBubbleSize val="0"/>
        </c:dLbls>
        <c:gapWidth val="100"/>
        <c:overlap val="100"/>
        <c:axId val="208960896"/>
        <c:axId val="20900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c:v>
                </c:pt>
                <c:pt idx="2">
                  <c:v>#N/A</c:v>
                </c:pt>
                <c:pt idx="3">
                  <c:v>#N/A</c:v>
                </c:pt>
                <c:pt idx="4">
                  <c:v>73</c:v>
                </c:pt>
                <c:pt idx="5">
                  <c:v>#N/A</c:v>
                </c:pt>
                <c:pt idx="6">
                  <c:v>#N/A</c:v>
                </c:pt>
                <c:pt idx="7">
                  <c:v>146</c:v>
                </c:pt>
                <c:pt idx="8">
                  <c:v>#N/A</c:v>
                </c:pt>
                <c:pt idx="9">
                  <c:v>#N/A</c:v>
                </c:pt>
                <c:pt idx="10">
                  <c:v>-108</c:v>
                </c:pt>
                <c:pt idx="11">
                  <c:v>#N/A</c:v>
                </c:pt>
                <c:pt idx="12">
                  <c:v>#N/A</c:v>
                </c:pt>
                <c:pt idx="13">
                  <c:v>-92</c:v>
                </c:pt>
                <c:pt idx="14">
                  <c:v>#N/A</c:v>
                </c:pt>
              </c:numCache>
            </c:numRef>
          </c:val>
          <c:smooth val="0"/>
        </c:ser>
        <c:dLbls>
          <c:showLegendKey val="0"/>
          <c:showVal val="0"/>
          <c:showCatName val="0"/>
          <c:showSerName val="0"/>
          <c:showPercent val="0"/>
          <c:showBubbleSize val="0"/>
        </c:dLbls>
        <c:marker val="1"/>
        <c:smooth val="0"/>
        <c:axId val="208960896"/>
        <c:axId val="209004032"/>
      </c:lineChart>
      <c:catAx>
        <c:axId val="2089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004032"/>
        <c:crosses val="autoZero"/>
        <c:auto val="1"/>
        <c:lblAlgn val="ctr"/>
        <c:lblOffset val="100"/>
        <c:tickLblSkip val="1"/>
        <c:tickMarkSkip val="1"/>
        <c:noMultiLvlLbl val="0"/>
      </c:catAx>
      <c:valAx>
        <c:axId val="2090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9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49639</c:v>
                </c:pt>
                <c:pt idx="5">
                  <c:v>48945</c:v>
                </c:pt>
                <c:pt idx="8">
                  <c:v>47878</c:v>
                </c:pt>
                <c:pt idx="11">
                  <c:v>46200</c:v>
                </c:pt>
                <c:pt idx="14">
                  <c:v>44349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11195</c:v>
                </c:pt>
                <c:pt idx="5">
                  <c:v>10918</c:v>
                </c:pt>
                <c:pt idx="8">
                  <c:v>10157</c:v>
                </c:pt>
                <c:pt idx="11">
                  <c:v>10152</c:v>
                </c:pt>
                <c:pt idx="14">
                  <c:v>10082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9873</c:v>
                </c:pt>
                <c:pt idx="5">
                  <c:v>9485</c:v>
                </c:pt>
                <c:pt idx="8">
                  <c:v>9219</c:v>
                </c:pt>
                <c:pt idx="11">
                  <c:v>8613</c:v>
                </c:pt>
                <c:pt idx="14">
                  <c:v>8563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9208</c:v>
                </c:pt>
                <c:pt idx="3">
                  <c:v>9204</c:v>
                </c:pt>
                <c:pt idx="6">
                  <c:v>8814</c:v>
                </c:pt>
                <c:pt idx="9">
                  <c:v>8382</c:v>
                </c:pt>
                <c:pt idx="12">
                  <c:v>8057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3022</c:v>
                </c:pt>
                <c:pt idx="3">
                  <c:v>2205</c:v>
                </c:pt>
                <c:pt idx="6">
                  <c:v>1783</c:v>
                </c:pt>
                <c:pt idx="9">
                  <c:v>1234</c:v>
                </c:pt>
                <c:pt idx="12">
                  <c:v>1046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6310</c:v>
                </c:pt>
                <c:pt idx="3">
                  <c:v>5108</c:v>
                </c:pt>
                <c:pt idx="6">
                  <c:v>4228</c:v>
                </c:pt>
                <c:pt idx="9">
                  <c:v>3573</c:v>
                </c:pt>
                <c:pt idx="12">
                  <c:v>2957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2273</c:v>
                </c:pt>
                <c:pt idx="3">
                  <c:v>2750</c:v>
                </c:pt>
                <c:pt idx="6">
                  <c:v>3003</c:v>
                </c:pt>
                <c:pt idx="9">
                  <c:v>3765</c:v>
                </c:pt>
                <c:pt idx="12">
                  <c:v>1759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57338</c:v>
                </c:pt>
                <c:pt idx="3">
                  <c:v>56973</c:v>
                </c:pt>
                <c:pt idx="6">
                  <c:v>56005</c:v>
                </c:pt>
                <c:pt idx="9">
                  <c:v>54383</c:v>
                </c:pt>
                <c:pt idx="12">
                  <c:v>57467</c:v>
                </c:pt>
              </c:numCache>
            </c:numRef>
          </c:val>
        </c:ser>
        <c:dLbls>
          <c:showLegendKey val="0"/>
          <c:showVal val="0"/>
          <c:showCatName val="0"/>
          <c:showSerName val="0"/>
          <c:showPercent val="0"/>
          <c:showBubbleSize val="0"/>
        </c:dLbls>
        <c:gapWidth val="100"/>
        <c:overlap val="100"/>
        <c:axId val="209278464"/>
        <c:axId val="20928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7449</c:v>
                </c:pt>
                <c:pt idx="2">
                  <c:v>#N/A</c:v>
                </c:pt>
                <c:pt idx="3">
                  <c:v>#N/A</c:v>
                </c:pt>
                <c:pt idx="4">
                  <c:v>6894</c:v>
                </c:pt>
                <c:pt idx="5">
                  <c:v>#N/A</c:v>
                </c:pt>
                <c:pt idx="6">
                  <c:v>#N/A</c:v>
                </c:pt>
                <c:pt idx="7">
                  <c:v>6580</c:v>
                </c:pt>
                <c:pt idx="8">
                  <c:v>#N/A</c:v>
                </c:pt>
                <c:pt idx="9">
                  <c:v>#N/A</c:v>
                </c:pt>
                <c:pt idx="10">
                  <c:v>6372</c:v>
                </c:pt>
                <c:pt idx="11">
                  <c:v>#N/A</c:v>
                </c:pt>
                <c:pt idx="12">
                  <c:v>#N/A</c:v>
                </c:pt>
                <c:pt idx="13">
                  <c:v>8292</c:v>
                </c:pt>
                <c:pt idx="14">
                  <c:v>#N/A</c:v>
                </c:pt>
              </c:numCache>
            </c:numRef>
          </c:val>
          <c:smooth val="0"/>
        </c:ser>
        <c:dLbls>
          <c:showLegendKey val="0"/>
          <c:showVal val="0"/>
          <c:showCatName val="0"/>
          <c:showSerName val="0"/>
          <c:showPercent val="0"/>
          <c:showBubbleSize val="0"/>
        </c:dLbls>
        <c:marker val="1"/>
        <c:smooth val="0"/>
        <c:axId val="209278464"/>
        <c:axId val="209280384"/>
      </c:lineChart>
      <c:catAx>
        <c:axId val="2092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280384"/>
        <c:crosses val="autoZero"/>
        <c:auto val="1"/>
        <c:lblAlgn val="ctr"/>
        <c:lblOffset val="100"/>
        <c:tickLblSkip val="1"/>
        <c:tickMarkSkip val="1"/>
        <c:noMultiLvlLbl val="0"/>
      </c:catAx>
      <c:valAx>
        <c:axId val="20928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9487360"/>
        <c:axId val="209489280"/>
      </c:scatterChart>
      <c:valAx>
        <c:axId val="209487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489280"/>
        <c:crosses val="autoZero"/>
        <c:crossBetween val="midCat"/>
      </c:valAx>
      <c:valAx>
        <c:axId val="209489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48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2.786532668368574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5545597839941691E-2"/>
                  <c:y val="-7.7053505566706038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1705462261813713E-2"/>
                  <c:y val="-4.800096066423069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c:v>
                </c:pt>
                <c:pt idx="1">
                  <c:v>0.6</c:v>
                </c:pt>
                <c:pt idx="2">
                  <c:v>0.4</c:v>
                </c:pt>
                <c:pt idx="3">
                  <c:v>0.1</c:v>
                </c:pt>
                <c:pt idx="4">
                  <c:v>0</c:v>
                </c:pt>
              </c:numCache>
            </c:numRef>
          </c:xVal>
          <c:yVal>
            <c:numRef>
              <c:f>公会計指標分析・財政指標組合せ分析表!$K$73:$O$73</c:f>
              <c:numCache>
                <c:formatCode>#,##0.0;"▲ "#,##0.0</c:formatCode>
                <c:ptCount val="5"/>
                <c:pt idx="0">
                  <c:v>22.3</c:v>
                </c:pt>
                <c:pt idx="1">
                  <c:v>20.5</c:v>
                </c:pt>
                <c:pt idx="2">
                  <c:v>19.899999999999999</c:v>
                </c:pt>
                <c:pt idx="3">
                  <c:v>19.399999999999999</c:v>
                </c:pt>
                <c:pt idx="4">
                  <c:v>24.8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209576704"/>
        <c:axId val="209578624"/>
      </c:scatterChart>
      <c:valAx>
        <c:axId val="209576704"/>
        <c:scaling>
          <c:orientation val="minMax"/>
          <c:max val="8.2999999999999989"/>
          <c:min val="-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578624"/>
        <c:crosses val="autoZero"/>
        <c:crossBetween val="midCat"/>
      </c:valAx>
      <c:valAx>
        <c:axId val="209578624"/>
        <c:scaling>
          <c:orientation val="minMax"/>
          <c:max val="5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5767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a:t>
          </a:r>
          <a:r>
            <a:rPr kumimoji="1" lang="en-US" altLang="ja-JP" sz="1200">
              <a:latin typeface="+mn-ea"/>
              <a:ea typeface="+mn-ea"/>
            </a:rPr>
            <a:t>｢</a:t>
          </a:r>
          <a:r>
            <a:rPr kumimoji="1" lang="ja-JP" altLang="en-US" sz="1200">
              <a:latin typeface="+mn-ea"/>
              <a:ea typeface="+mn-ea"/>
            </a:rPr>
            <a:t>元利償還金等</a:t>
          </a:r>
          <a:r>
            <a:rPr kumimoji="1" lang="en-US" altLang="ja-JP" sz="1200">
              <a:latin typeface="+mn-ea"/>
              <a:ea typeface="+mn-ea"/>
            </a:rPr>
            <a:t>(A)｣</a:t>
          </a:r>
          <a:r>
            <a:rPr kumimoji="1" lang="ja-JP" altLang="en-US" sz="1200">
              <a:latin typeface="+mn-ea"/>
              <a:ea typeface="+mn-ea"/>
            </a:rPr>
            <a:t>のうち、</a:t>
          </a:r>
          <a:r>
            <a:rPr kumimoji="1" lang="en-US" altLang="ja-JP" sz="1200">
              <a:latin typeface="+mn-ea"/>
              <a:ea typeface="+mn-ea"/>
            </a:rPr>
            <a:t>｢</a:t>
          </a:r>
          <a:r>
            <a:rPr kumimoji="1" lang="ja-JP" altLang="en-US" sz="1200">
              <a:latin typeface="+mn-ea"/>
              <a:ea typeface="+mn-ea"/>
            </a:rPr>
            <a:t>元利償還金</a:t>
          </a:r>
          <a:r>
            <a:rPr kumimoji="1" lang="en-US" altLang="ja-JP" sz="1200">
              <a:latin typeface="+mn-ea"/>
              <a:ea typeface="+mn-ea"/>
            </a:rPr>
            <a:t>｣</a:t>
          </a:r>
          <a:r>
            <a:rPr kumimoji="1" lang="ja-JP" altLang="en-US" sz="1200">
              <a:latin typeface="+mn-ea"/>
              <a:ea typeface="+mn-ea"/>
            </a:rPr>
            <a:t>は平成</a:t>
          </a:r>
          <a:r>
            <a:rPr kumimoji="1" lang="en-US" altLang="ja-JP" sz="1200">
              <a:latin typeface="+mn-ea"/>
              <a:ea typeface="+mn-ea"/>
            </a:rPr>
            <a:t>26</a:t>
          </a:r>
          <a:r>
            <a:rPr kumimoji="1" lang="ja-JP" altLang="en-US" sz="1200">
              <a:latin typeface="+mn-ea"/>
              <a:ea typeface="+mn-ea"/>
            </a:rPr>
            <a:t>年度をピークに減少傾向にある。</a:t>
          </a:r>
          <a:r>
            <a:rPr kumimoji="1" lang="en-US" altLang="ja-JP" sz="1200">
              <a:latin typeface="+mn-ea"/>
              <a:ea typeface="+mn-ea"/>
            </a:rPr>
            <a:t>｢</a:t>
          </a:r>
          <a:r>
            <a:rPr kumimoji="1" lang="ja-JP" altLang="en-US" sz="1200">
              <a:latin typeface="+mn-ea"/>
              <a:ea typeface="+mn-ea"/>
            </a:rPr>
            <a:t>組合等が起こした地方債の元利償還金に対する負担金等</a:t>
          </a:r>
          <a:r>
            <a:rPr kumimoji="1" lang="en-US" altLang="ja-JP" sz="1200">
              <a:latin typeface="+mn-ea"/>
              <a:ea typeface="+mn-ea"/>
            </a:rPr>
            <a:t>｣</a:t>
          </a:r>
          <a:r>
            <a:rPr kumimoji="1" lang="ja-JP" altLang="en-US" sz="1200">
              <a:latin typeface="+mn-ea"/>
              <a:ea typeface="+mn-ea"/>
            </a:rPr>
            <a:t>及び</a:t>
          </a:r>
          <a:r>
            <a:rPr kumimoji="1" lang="en-US" altLang="ja-JP" sz="1200">
              <a:latin typeface="+mn-ea"/>
              <a:ea typeface="+mn-ea"/>
            </a:rPr>
            <a:t>｢</a:t>
          </a:r>
          <a:r>
            <a:rPr kumimoji="1" lang="ja-JP" altLang="en-US" sz="1200">
              <a:latin typeface="+mn-ea"/>
              <a:ea typeface="+mn-ea"/>
            </a:rPr>
            <a:t>公営企業債の元利償還金に対する繰入金</a:t>
          </a:r>
          <a:r>
            <a:rPr kumimoji="1" lang="en-US" altLang="ja-JP" sz="1200">
              <a:latin typeface="+mn-ea"/>
              <a:ea typeface="+mn-ea"/>
            </a:rPr>
            <a:t>｣</a:t>
          </a:r>
          <a:r>
            <a:rPr kumimoji="1" lang="ja-JP" altLang="en-US" sz="1200">
              <a:latin typeface="+mn-ea"/>
              <a:ea typeface="+mn-ea"/>
            </a:rPr>
            <a:t>は、一部事務組合が起こした廃棄物処理に係る地方債及び下水道事業債の償還が進んでいることから減少してきている。一方で、</a:t>
          </a:r>
          <a:r>
            <a:rPr kumimoji="1" lang="en-US" altLang="ja-JP" sz="1200">
              <a:latin typeface="+mn-ea"/>
              <a:ea typeface="+mn-ea"/>
            </a:rPr>
            <a:t>｢</a:t>
          </a:r>
          <a:r>
            <a:rPr kumimoji="1" lang="ja-JP" altLang="en-US" sz="1200">
              <a:latin typeface="+mn-ea"/>
              <a:ea typeface="+mn-ea"/>
            </a:rPr>
            <a:t>算入公債費等</a:t>
          </a:r>
          <a:r>
            <a:rPr kumimoji="1" lang="en-US" altLang="ja-JP" sz="1200">
              <a:latin typeface="+mn-ea"/>
              <a:ea typeface="+mn-ea"/>
            </a:rPr>
            <a:t>(B)｣</a:t>
          </a:r>
          <a:r>
            <a:rPr kumimoji="1" lang="ja-JP" altLang="en-US" sz="1200">
              <a:latin typeface="+mn-ea"/>
              <a:ea typeface="+mn-ea"/>
            </a:rPr>
            <a:t>は、基準財政需要額への算入率が高い臨時財政対策債の元利償還金は増加しているが、それ以外の算入される地方債の償還が進んでいるため、基準財政需要額への算入額は減少した。以上の結果、「元利償還等</a:t>
          </a:r>
          <a:r>
            <a:rPr kumimoji="1" lang="en-US" altLang="ja-JP" sz="1200">
              <a:latin typeface="+mn-ea"/>
              <a:ea typeface="+mn-ea"/>
            </a:rPr>
            <a:t>(A)</a:t>
          </a:r>
          <a:r>
            <a:rPr kumimoji="1" lang="ja-JP" altLang="en-US" sz="1200">
              <a:latin typeface="+mn-ea"/>
              <a:ea typeface="+mn-ea"/>
            </a:rPr>
            <a:t>」「算入公債費等</a:t>
          </a:r>
          <a:r>
            <a:rPr kumimoji="1" lang="en-US" altLang="ja-JP" sz="1200">
              <a:latin typeface="+mn-ea"/>
              <a:ea typeface="+mn-ea"/>
            </a:rPr>
            <a:t>(B)</a:t>
          </a:r>
          <a:r>
            <a:rPr kumimoji="1" lang="ja-JP" altLang="en-US" sz="1200">
              <a:latin typeface="+mn-ea"/>
              <a:ea typeface="+mn-ea"/>
            </a:rPr>
            <a:t>」ともに減少したが、「算入公債費等</a:t>
          </a:r>
          <a:r>
            <a:rPr kumimoji="1" lang="en-US" altLang="ja-JP" sz="1200">
              <a:latin typeface="+mn-ea"/>
              <a:ea typeface="+mn-ea"/>
            </a:rPr>
            <a:t>(B)</a:t>
          </a:r>
          <a:r>
            <a:rPr kumimoji="1" lang="ja-JP" altLang="en-US" sz="1200">
              <a:latin typeface="+mn-ea"/>
              <a:ea typeface="+mn-ea"/>
            </a:rPr>
            <a:t>」の減少額の方が大きかったため、前年度比</a:t>
          </a:r>
          <a:r>
            <a:rPr kumimoji="1" lang="en-US" altLang="ja-JP" sz="1200">
              <a:latin typeface="+mn-ea"/>
              <a:ea typeface="+mn-ea"/>
            </a:rPr>
            <a:t>1,600</a:t>
          </a:r>
          <a:r>
            <a:rPr kumimoji="1" lang="ja-JP" altLang="en-US" sz="1200">
              <a:latin typeface="+mn-ea"/>
              <a:ea typeface="+mn-ea"/>
            </a:rPr>
            <a:t>万円・</a:t>
          </a:r>
          <a:r>
            <a:rPr kumimoji="1" lang="en-US" altLang="ja-JP" sz="1200">
              <a:latin typeface="+mn-ea"/>
              <a:ea typeface="+mn-ea"/>
            </a:rPr>
            <a:t>14.8</a:t>
          </a:r>
          <a:r>
            <a:rPr kumimoji="1" lang="ja-JP" altLang="en-US" sz="1200">
              <a:latin typeface="+mn-ea"/>
              <a:ea typeface="+mn-ea"/>
            </a:rPr>
            <a:t>％の増となった。</a:t>
          </a:r>
          <a:endParaRPr kumimoji="1" lang="en-US" altLang="ja-JP" sz="1200">
            <a:latin typeface="+mn-ea"/>
            <a:ea typeface="+mn-ea"/>
          </a:endParaRPr>
        </a:p>
        <a:p>
          <a:r>
            <a:rPr kumimoji="1" lang="ja-JP" altLang="en-US" sz="1200">
              <a:latin typeface="+mn-ea"/>
              <a:ea typeface="+mn-ea"/>
            </a:rPr>
            <a:t>　今後とも後年度負担を十分考慮した地方債の借入に努めることにより、元利償還金の抑制を図る。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「将来負担額</a:t>
          </a:r>
          <a:r>
            <a:rPr kumimoji="1" lang="en-US" altLang="ja-JP" sz="1200">
              <a:latin typeface="+mn-ea"/>
              <a:ea typeface="+mn-ea"/>
            </a:rPr>
            <a:t>(A)｣</a:t>
          </a:r>
          <a:r>
            <a:rPr kumimoji="1" lang="ja-JP" altLang="en-US" sz="1200">
              <a:latin typeface="+mn-ea"/>
              <a:ea typeface="+mn-ea"/>
            </a:rPr>
            <a:t>のうち、</a:t>
          </a:r>
          <a:r>
            <a:rPr kumimoji="1" lang="en-US" altLang="ja-JP" sz="1200">
              <a:latin typeface="+mn-ea"/>
              <a:ea typeface="+mn-ea"/>
            </a:rPr>
            <a:t>｢</a:t>
          </a:r>
          <a:r>
            <a:rPr kumimoji="1" lang="ja-JP" altLang="en-US" sz="1200">
              <a:latin typeface="+mn-ea"/>
              <a:ea typeface="+mn-ea"/>
            </a:rPr>
            <a:t>一般会計等に係る地方債の現在高</a:t>
          </a:r>
          <a:r>
            <a:rPr kumimoji="1" lang="en-US" altLang="ja-JP" sz="1200">
              <a:latin typeface="+mn-ea"/>
              <a:ea typeface="+mn-ea"/>
            </a:rPr>
            <a:t>｣</a:t>
          </a:r>
          <a:r>
            <a:rPr kumimoji="1" lang="ja-JP" altLang="en-US" sz="1200">
              <a:latin typeface="+mn-ea"/>
              <a:ea typeface="+mn-ea"/>
            </a:rPr>
            <a:t>は、平成</a:t>
          </a:r>
          <a:r>
            <a:rPr kumimoji="1" lang="en-US" altLang="ja-JP" sz="1200">
              <a:latin typeface="+mn-ea"/>
              <a:ea typeface="+mn-ea"/>
            </a:rPr>
            <a:t>23</a:t>
          </a:r>
          <a:r>
            <a:rPr kumimoji="1" lang="ja-JP" altLang="en-US" sz="1200">
              <a:latin typeface="+mn-ea"/>
              <a:ea typeface="+mn-ea"/>
            </a:rPr>
            <a:t>年度をピークに減少に転じていたが、平成</a:t>
          </a:r>
          <a:r>
            <a:rPr kumimoji="1" lang="en-US" altLang="ja-JP" sz="1200">
              <a:latin typeface="+mn-ea"/>
              <a:ea typeface="+mn-ea"/>
            </a:rPr>
            <a:t>27</a:t>
          </a:r>
          <a:r>
            <a:rPr kumimoji="1" lang="ja-JP" altLang="en-US" sz="1200">
              <a:latin typeface="+mn-ea"/>
              <a:ea typeface="+mn-ea"/>
            </a:rPr>
            <a:t>年度に学校用地の購入、遺跡用地購入等の大規模な起債を行ったため増加に転じた。</a:t>
          </a:r>
          <a:r>
            <a:rPr kumimoji="1" lang="en-US" altLang="ja-JP" sz="1200">
              <a:latin typeface="+mn-ea"/>
              <a:ea typeface="+mn-ea"/>
            </a:rPr>
            <a:t>｢</a:t>
          </a:r>
          <a:r>
            <a:rPr kumimoji="1" lang="ja-JP" altLang="en-US" sz="1200">
              <a:latin typeface="+mn-ea"/>
              <a:ea typeface="+mn-ea"/>
            </a:rPr>
            <a:t>債務負担行為に基づく支出予定額</a:t>
          </a:r>
          <a:r>
            <a:rPr kumimoji="1" lang="en-US" altLang="ja-JP" sz="1200">
              <a:latin typeface="+mn-ea"/>
              <a:ea typeface="+mn-ea"/>
            </a:rPr>
            <a:t>｣</a:t>
          </a:r>
          <a:r>
            <a:rPr kumimoji="1" lang="ja-JP" altLang="en-US" sz="1200">
              <a:latin typeface="+mn-ea"/>
              <a:ea typeface="+mn-ea"/>
            </a:rPr>
            <a:t>は、土地開発公社が購入した用地の買戻しが進んでいることから減少している。また、</a:t>
          </a:r>
          <a:r>
            <a:rPr kumimoji="1" lang="en-US" altLang="ja-JP" sz="1200">
              <a:latin typeface="+mn-ea"/>
              <a:ea typeface="+mn-ea"/>
            </a:rPr>
            <a:t>｢</a:t>
          </a:r>
          <a:r>
            <a:rPr kumimoji="1" lang="ja-JP" altLang="en-US" sz="1200">
              <a:latin typeface="+mn-ea"/>
              <a:ea typeface="+mn-ea"/>
            </a:rPr>
            <a:t>公営企業債等繰入見込額</a:t>
          </a:r>
          <a:r>
            <a:rPr kumimoji="1" lang="en-US" altLang="ja-JP" sz="1200">
              <a:latin typeface="+mn-ea"/>
              <a:ea typeface="+mn-ea"/>
            </a:rPr>
            <a:t>｣</a:t>
          </a:r>
          <a:r>
            <a:rPr kumimoji="1" lang="ja-JP" altLang="en-US" sz="1200">
              <a:latin typeface="+mn-ea"/>
              <a:ea typeface="+mn-ea"/>
            </a:rPr>
            <a:t>及び</a:t>
          </a:r>
          <a:r>
            <a:rPr kumimoji="1" lang="en-US" altLang="ja-JP" sz="1200">
              <a:latin typeface="+mn-ea"/>
              <a:ea typeface="+mn-ea"/>
            </a:rPr>
            <a:t>｢</a:t>
          </a:r>
          <a:r>
            <a:rPr kumimoji="1" lang="ja-JP" altLang="en-US" sz="1200">
              <a:latin typeface="+mn-ea"/>
              <a:ea typeface="+mn-ea"/>
            </a:rPr>
            <a:t>組合等負担等見込額</a:t>
          </a:r>
          <a:r>
            <a:rPr kumimoji="1" lang="en-US" altLang="ja-JP" sz="1200">
              <a:latin typeface="+mn-ea"/>
              <a:ea typeface="+mn-ea"/>
            </a:rPr>
            <a:t>｣</a:t>
          </a:r>
          <a:r>
            <a:rPr kumimoji="1" lang="ja-JP" altLang="en-US" sz="1200">
              <a:latin typeface="+mn-ea"/>
              <a:ea typeface="+mn-ea"/>
            </a:rPr>
            <a:t>は、下水道事業や一部事務組合での地方債の償還が進んでいるため減少している。一方、</a:t>
          </a:r>
          <a:r>
            <a:rPr kumimoji="1" lang="en-US" altLang="ja-JP" sz="1200">
              <a:latin typeface="+mn-ea"/>
              <a:ea typeface="+mn-ea"/>
            </a:rPr>
            <a:t>｢</a:t>
          </a:r>
          <a:r>
            <a:rPr kumimoji="1" lang="ja-JP" altLang="en-US" sz="1200">
              <a:latin typeface="+mn-ea"/>
              <a:ea typeface="+mn-ea"/>
            </a:rPr>
            <a:t>充当可能財源等</a:t>
          </a:r>
          <a:r>
            <a:rPr kumimoji="1" lang="en-US" altLang="ja-JP" sz="1200">
              <a:latin typeface="+mn-ea"/>
              <a:ea typeface="+mn-ea"/>
            </a:rPr>
            <a:t>(B)｣</a:t>
          </a:r>
          <a:r>
            <a:rPr kumimoji="1" lang="ja-JP" altLang="en-US" sz="1200">
              <a:latin typeface="+mn-ea"/>
              <a:ea typeface="+mn-ea"/>
            </a:rPr>
            <a:t>のうち、</a:t>
          </a:r>
          <a:r>
            <a:rPr kumimoji="1" lang="en-US" altLang="ja-JP" sz="1200">
              <a:latin typeface="+mn-ea"/>
              <a:ea typeface="+mn-ea"/>
            </a:rPr>
            <a:t>｢</a:t>
          </a:r>
          <a:r>
            <a:rPr kumimoji="1" lang="ja-JP" altLang="en-US" sz="1200">
              <a:latin typeface="+mn-ea"/>
              <a:ea typeface="+mn-ea"/>
            </a:rPr>
            <a:t>充当可能基金</a:t>
          </a:r>
          <a:r>
            <a:rPr kumimoji="1" lang="en-US" altLang="ja-JP" sz="1200">
              <a:latin typeface="+mn-ea"/>
              <a:ea typeface="+mn-ea"/>
            </a:rPr>
            <a:t>｣</a:t>
          </a:r>
          <a:r>
            <a:rPr kumimoji="1" lang="ja-JP" altLang="en-US" sz="1200">
              <a:latin typeface="+mn-ea"/>
              <a:ea typeface="+mn-ea"/>
            </a:rPr>
            <a:t>は、積立額よりも取崩額が多い傾向が続いているため減少している。また、「基準財政需要額算入見込額」は、一般会計等や下水道事業などに係る地方債現在高の減に伴い減少している。</a:t>
          </a:r>
          <a:endParaRPr kumimoji="1" lang="en-US" altLang="ja-JP" sz="1200">
            <a:latin typeface="+mn-ea"/>
            <a:ea typeface="+mn-ea"/>
          </a:endParaRPr>
        </a:p>
        <a:p>
          <a:r>
            <a:rPr kumimoji="1" lang="ja-JP" altLang="en-US" sz="1200">
              <a:latin typeface="+mn-ea"/>
              <a:ea typeface="+mn-ea"/>
            </a:rPr>
            <a:t>　以上の結果、「将来負担額</a:t>
          </a:r>
          <a:r>
            <a:rPr kumimoji="1" lang="en-US" altLang="ja-JP" sz="1200">
              <a:latin typeface="+mn-ea"/>
              <a:ea typeface="+mn-ea"/>
            </a:rPr>
            <a:t>(A)</a:t>
          </a:r>
          <a:r>
            <a:rPr kumimoji="1" lang="ja-JP" altLang="en-US" sz="1200">
              <a:latin typeface="+mn-ea"/>
              <a:ea typeface="+mn-ea"/>
            </a:rPr>
            <a:t>」「充当可能財源等</a:t>
          </a:r>
          <a:r>
            <a:rPr kumimoji="1" lang="en-US" altLang="ja-JP" sz="1200">
              <a:latin typeface="+mn-ea"/>
              <a:ea typeface="+mn-ea"/>
            </a:rPr>
            <a:t>(B)</a:t>
          </a:r>
          <a:r>
            <a:rPr kumimoji="1" lang="ja-JP" altLang="en-US" sz="1200">
              <a:latin typeface="+mn-ea"/>
              <a:ea typeface="+mn-ea"/>
            </a:rPr>
            <a:t>」ともに減少したが、「充当可能財源等</a:t>
          </a:r>
          <a:r>
            <a:rPr kumimoji="1" lang="en-US" altLang="ja-JP" sz="1200">
              <a:latin typeface="+mn-ea"/>
              <a:ea typeface="+mn-ea"/>
            </a:rPr>
            <a:t>(B)</a:t>
          </a:r>
          <a:r>
            <a:rPr kumimoji="1" lang="ja-JP" altLang="en-US" sz="1200">
              <a:latin typeface="+mn-ea"/>
              <a:ea typeface="+mn-ea"/>
            </a:rPr>
            <a:t>」の減少の方が大きかったため、対前年比</a:t>
          </a:r>
          <a:r>
            <a:rPr kumimoji="1" lang="en-US" altLang="ja-JP" sz="1200">
              <a:latin typeface="+mn-ea"/>
              <a:ea typeface="+mn-ea"/>
            </a:rPr>
            <a:t>19</a:t>
          </a:r>
          <a:r>
            <a:rPr kumimoji="1" lang="ja-JP" altLang="en-US" sz="1200">
              <a:latin typeface="+mn-ea"/>
              <a:ea typeface="+mn-ea"/>
            </a:rPr>
            <a:t>億</a:t>
          </a:r>
          <a:r>
            <a:rPr kumimoji="1" lang="en-US" altLang="ja-JP" sz="1200">
              <a:latin typeface="+mn-ea"/>
              <a:ea typeface="+mn-ea"/>
            </a:rPr>
            <a:t>2,000</a:t>
          </a:r>
          <a:r>
            <a:rPr kumimoji="1" lang="ja-JP" altLang="en-US" sz="1200">
              <a:latin typeface="+mn-ea"/>
              <a:ea typeface="+mn-ea"/>
            </a:rPr>
            <a:t>万・</a:t>
          </a:r>
          <a:r>
            <a:rPr kumimoji="1" lang="en-US" altLang="ja-JP" sz="1200">
              <a:latin typeface="+mn-ea"/>
              <a:ea typeface="+mn-ea"/>
            </a:rPr>
            <a:t>30.1</a:t>
          </a:r>
          <a:r>
            <a:rPr kumimoji="1" lang="ja-JP" altLang="en-US" sz="1200">
              <a:latin typeface="+mn-ea"/>
              <a:ea typeface="+mn-ea"/>
            </a:rPr>
            <a:t>％増となった。</a:t>
          </a:r>
          <a:endParaRPr kumimoji="1" lang="en-US" altLang="ja-JP" sz="1200">
            <a:latin typeface="+mn-ea"/>
            <a:ea typeface="+mn-ea"/>
          </a:endParaRPr>
        </a:p>
        <a:p>
          <a:r>
            <a:rPr kumimoji="1" lang="ja-JP" altLang="en-US" sz="1200">
              <a:latin typeface="+mn-ea"/>
              <a:ea typeface="+mn-ea"/>
            </a:rPr>
            <a:t>　将来負担比率の分子は増加傾向にあるが、「充当可能基金」が減少傾向にあるなど、注視すべき要因も多いことから、今後も適切な財政運営に努めていく。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年度は、地方消費税率の引き上げに伴う地方消費税交付金</a:t>
          </a:r>
          <a:r>
            <a:rPr kumimoji="1" lang="en-US" altLang="ja-JP" sz="1100">
              <a:latin typeface="ＭＳ Ｐゴシック"/>
            </a:rPr>
            <a:t>(</a:t>
          </a:r>
          <a:r>
            <a:rPr kumimoji="1" lang="ja-JP" altLang="en-US" sz="1100">
              <a:latin typeface="ＭＳ Ｐゴシック"/>
            </a:rPr>
            <a:t>増収分</a:t>
          </a:r>
          <a:r>
            <a:rPr kumimoji="1" lang="en-US" altLang="ja-JP" sz="1100">
              <a:latin typeface="ＭＳ Ｐゴシック"/>
            </a:rPr>
            <a:t>)</a:t>
          </a:r>
          <a:r>
            <a:rPr kumimoji="1" lang="ja-JP" altLang="en-US" sz="1100">
              <a:latin typeface="ＭＳ Ｐゴシック"/>
            </a:rPr>
            <a:t>が大幅増となったことが大きく影響し、財政力指数は</a:t>
          </a:r>
          <a:r>
            <a:rPr kumimoji="1" lang="en-US" altLang="ja-JP" sz="1100">
              <a:latin typeface="ＭＳ Ｐゴシック"/>
            </a:rPr>
            <a:t>0.89</a:t>
          </a:r>
          <a:r>
            <a:rPr kumimoji="1" lang="ja-JP" altLang="en-US" sz="1100">
              <a:latin typeface="ＭＳ Ｐゴシック"/>
            </a:rPr>
            <a:t>、前年度比</a:t>
          </a:r>
          <a:r>
            <a:rPr kumimoji="1" lang="en-US" altLang="ja-JP" sz="1100">
              <a:latin typeface="ＭＳ Ｐゴシック"/>
            </a:rPr>
            <a:t>0.01</a:t>
          </a:r>
          <a:r>
            <a:rPr kumimoji="1" lang="ja-JP" altLang="en-US" sz="1100">
              <a:latin typeface="ＭＳ Ｐゴシック"/>
            </a:rPr>
            <a:t>ポイントの増となった。</a:t>
          </a:r>
        </a:p>
        <a:p>
          <a:r>
            <a:rPr kumimoji="1" lang="ja-JP" altLang="en-US" sz="1100">
              <a:latin typeface="ＭＳ Ｐゴシック"/>
            </a:rPr>
            <a:t>　基準財政収入額は、法人市民税の一部国有化に伴い市町村民税法人税割が減となる一方で、個人市民税所得割は課税標準額が増となるなどにより対前年度増となった。一方で、基準財政需要額は、新制度</a:t>
          </a:r>
          <a:r>
            <a:rPr kumimoji="1" lang="en-US" altLang="ja-JP" sz="1100">
              <a:latin typeface="ＭＳ Ｐゴシック"/>
            </a:rPr>
            <a:t>(</a:t>
          </a:r>
          <a:r>
            <a:rPr kumimoji="1" lang="ja-JP" altLang="en-US" sz="1100">
              <a:latin typeface="ＭＳ Ｐゴシック"/>
            </a:rPr>
            <a:t>人口減少等特別対策事業費</a:t>
          </a:r>
          <a:r>
            <a:rPr kumimoji="1" lang="en-US" altLang="ja-JP" sz="1100">
              <a:latin typeface="ＭＳ Ｐゴシック"/>
            </a:rPr>
            <a:t>)</a:t>
          </a:r>
          <a:r>
            <a:rPr kumimoji="1" lang="ja-JP" altLang="en-US" sz="1100">
              <a:latin typeface="ＭＳ Ｐゴシック"/>
            </a:rPr>
            <a:t>創設や臨時財政対策債の元利償還金の増などにより対前年度増となった。全体では、基準財政収入額の増が基準財政需要額の増を上回ったため、財政力指数は増となった。</a:t>
          </a:r>
          <a:endParaRPr kumimoji="1" lang="en-US" altLang="ja-JP" sz="1100">
            <a:latin typeface="ＭＳ Ｐゴシック"/>
          </a:endParaRPr>
        </a:p>
        <a:p>
          <a:r>
            <a:rPr kumimoji="1" lang="ja-JP" altLang="en-US" sz="1100">
              <a:latin typeface="ＭＳ Ｐゴシック"/>
            </a:rPr>
            <a:t>　引き続き、市税収入を確保するために、徴収率向上対策に取り組み、財政基盤の強化に努める。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137583</xdr:rowOff>
    </xdr:to>
    <xdr:cxnSp macro="">
      <xdr:nvCxnSpPr>
        <xdr:cNvPr id="68" name="直線コネクタ 67"/>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39</xdr:row>
      <xdr:rowOff>157692</xdr:rowOff>
    </xdr:to>
    <xdr:cxnSp macro="">
      <xdr:nvCxnSpPr>
        <xdr:cNvPr id="74" name="直線コネクタ 73"/>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157692</xdr:rowOff>
    </xdr:to>
    <xdr:cxnSp macro="">
      <xdr:nvCxnSpPr>
        <xdr:cNvPr id="77" name="直線コネクタ 76"/>
        <xdr:cNvCxnSpPr/>
      </xdr:nvCxnSpPr>
      <xdr:spPr>
        <a:xfrm>
          <a:off x="1447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6" name="テキスト ボックス 95"/>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年度の経常収支比率は</a:t>
          </a:r>
          <a:r>
            <a:rPr kumimoji="1" lang="en-US" altLang="ja-JP" sz="1100">
              <a:latin typeface="ＭＳ Ｐゴシック"/>
            </a:rPr>
            <a:t>92.5</a:t>
          </a:r>
          <a:r>
            <a:rPr kumimoji="1" lang="ja-JP" altLang="en-US" sz="1100">
              <a:latin typeface="ＭＳ Ｐゴシック"/>
            </a:rPr>
            <a:t>％となり、前年度に比べて</a:t>
          </a:r>
          <a:r>
            <a:rPr kumimoji="1" lang="en-US" altLang="ja-JP" sz="1100">
              <a:latin typeface="ＭＳ Ｐゴシック"/>
            </a:rPr>
            <a:t>3.6</a:t>
          </a:r>
          <a:r>
            <a:rPr kumimoji="1" lang="ja-JP" altLang="en-US" sz="1100">
              <a:latin typeface="ＭＳ Ｐゴシック"/>
            </a:rPr>
            <a:t>ポイント改善した。これは、分子となる経常経費充当一般財源等が、障害福祉サービスや保育園関係の扶助費が増となったが、公債費や人件費の減などにより対前年度減となった。一方で、分母である経常一般財源等は、普通交付税や臨時財政対策債の減を、市税や地方消費税交付金の増が上回ったことなどから、前年度比増となったことによる。都内類似団体との比較では、平均の</a:t>
          </a:r>
          <a:r>
            <a:rPr kumimoji="1" lang="en-US" altLang="ja-JP" sz="1100">
              <a:latin typeface="ＭＳ Ｐゴシック"/>
            </a:rPr>
            <a:t>89.7</a:t>
          </a:r>
          <a:r>
            <a:rPr kumimoji="1" lang="ja-JP" altLang="en-US" sz="1100">
              <a:latin typeface="ＭＳ Ｐゴシック"/>
            </a:rPr>
            <a:t>％を</a:t>
          </a:r>
          <a:r>
            <a:rPr kumimoji="1" lang="en-US" altLang="ja-JP" sz="1100">
              <a:latin typeface="ＭＳ Ｐゴシック"/>
            </a:rPr>
            <a:t>2.8</a:t>
          </a:r>
          <a:r>
            <a:rPr kumimoji="1" lang="ja-JP" altLang="en-US" sz="1100">
              <a:latin typeface="ＭＳ Ｐゴシック"/>
            </a:rPr>
            <a:t>ポイント上回る結果となったが、前年度より差は</a:t>
          </a:r>
          <a:r>
            <a:rPr kumimoji="1" lang="en-US" altLang="ja-JP" sz="1100">
              <a:latin typeface="ＭＳ Ｐゴシック"/>
            </a:rPr>
            <a:t>2.2</a:t>
          </a:r>
          <a:r>
            <a:rPr kumimoji="1" lang="ja-JP" altLang="en-US" sz="1100">
              <a:latin typeface="ＭＳ Ｐゴシック"/>
            </a:rPr>
            <a:t>ポイント縮小した。引き続き、第４次行財政改革大綱に基づき、安定的な自主財源の確保を図りながら、経常経費の削減、公共施設の適正配置・有効活用などの取組を進め、経常収支比率の改善に努める。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157339</xdr:rowOff>
    </xdr:from>
    <xdr:to>
      <xdr:col>7</xdr:col>
      <xdr:colOff>152400</xdr:colOff>
      <xdr:row>67</xdr:row>
      <xdr:rowOff>125589</xdr:rowOff>
    </xdr:to>
    <xdr:cxnSp macro="">
      <xdr:nvCxnSpPr>
        <xdr:cNvPr id="131" name="直線コネクタ 130"/>
        <xdr:cNvCxnSpPr/>
      </xdr:nvCxnSpPr>
      <xdr:spPr>
        <a:xfrm flipV="1">
          <a:off x="4114800" y="11130139"/>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69145</xdr:rowOff>
    </xdr:from>
    <xdr:to>
      <xdr:col>6</xdr:col>
      <xdr:colOff>0</xdr:colOff>
      <xdr:row>67</xdr:row>
      <xdr:rowOff>125589</xdr:rowOff>
    </xdr:to>
    <xdr:cxnSp macro="">
      <xdr:nvCxnSpPr>
        <xdr:cNvPr id="134" name="直線コネクタ 133"/>
        <xdr:cNvCxnSpPr/>
      </xdr:nvCxnSpPr>
      <xdr:spPr>
        <a:xfrm>
          <a:off x="3225800" y="113848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66</xdr:row>
      <xdr:rowOff>69145</xdr:rowOff>
    </xdr:to>
    <xdr:cxnSp macro="">
      <xdr:nvCxnSpPr>
        <xdr:cNvPr id="137" name="直線コネクタ 136"/>
        <xdr:cNvCxnSpPr/>
      </xdr:nvCxnSpPr>
      <xdr:spPr>
        <a:xfrm>
          <a:off x="2336800" y="11036300"/>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100895</xdr:rowOff>
    </xdr:from>
    <xdr:to>
      <xdr:col>3</xdr:col>
      <xdr:colOff>279400</xdr:colOff>
      <xdr:row>64</xdr:row>
      <xdr:rowOff>63500</xdr:rowOff>
    </xdr:to>
    <xdr:cxnSp macro="">
      <xdr:nvCxnSpPr>
        <xdr:cNvPr id="140" name="直線コネクタ 139"/>
        <xdr:cNvCxnSpPr/>
      </xdr:nvCxnSpPr>
      <xdr:spPr>
        <a:xfrm>
          <a:off x="1447800" y="109022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106539</xdr:rowOff>
    </xdr:from>
    <xdr:to>
      <xdr:col>7</xdr:col>
      <xdr:colOff>203200</xdr:colOff>
      <xdr:row>65</xdr:row>
      <xdr:rowOff>36689</xdr:rowOff>
    </xdr:to>
    <xdr:sp macro="" textlink="">
      <xdr:nvSpPr>
        <xdr:cNvPr id="150" name="円/楕円 149"/>
        <xdr:cNvSpPr/>
      </xdr:nvSpPr>
      <xdr:spPr>
        <a:xfrm>
          <a:off x="49022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78616</xdr:rowOff>
    </xdr:from>
    <xdr:ext cx="762000" cy="259045"/>
    <xdr:sp macro="" textlink="">
      <xdr:nvSpPr>
        <xdr:cNvPr id="151" name="財政構造の弾力性該当値テキスト"/>
        <xdr:cNvSpPr txBox="1"/>
      </xdr:nvSpPr>
      <xdr:spPr>
        <a:xfrm>
          <a:off x="5041900" y="1105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74789</xdr:rowOff>
    </xdr:from>
    <xdr:to>
      <xdr:col>6</xdr:col>
      <xdr:colOff>50800</xdr:colOff>
      <xdr:row>68</xdr:row>
      <xdr:rowOff>4939</xdr:rowOff>
    </xdr:to>
    <xdr:sp macro="" textlink="">
      <xdr:nvSpPr>
        <xdr:cNvPr id="152" name="円/楕円 151"/>
        <xdr:cNvSpPr/>
      </xdr:nvSpPr>
      <xdr:spPr>
        <a:xfrm>
          <a:off x="4064000" y="115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161166</xdr:rowOff>
    </xdr:from>
    <xdr:ext cx="736600" cy="259045"/>
    <xdr:sp macro="" textlink="">
      <xdr:nvSpPr>
        <xdr:cNvPr id="153" name="テキスト ボックス 152"/>
        <xdr:cNvSpPr txBox="1"/>
      </xdr:nvSpPr>
      <xdr:spPr>
        <a:xfrm>
          <a:off x="3733800" y="1164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18345</xdr:rowOff>
    </xdr:from>
    <xdr:to>
      <xdr:col>4</xdr:col>
      <xdr:colOff>533400</xdr:colOff>
      <xdr:row>66</xdr:row>
      <xdr:rowOff>119945</xdr:rowOff>
    </xdr:to>
    <xdr:sp macro="" textlink="">
      <xdr:nvSpPr>
        <xdr:cNvPr id="154" name="円/楕円 153"/>
        <xdr:cNvSpPr/>
      </xdr:nvSpPr>
      <xdr:spPr>
        <a:xfrm>
          <a:off x="3175000" y="113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104722</xdr:rowOff>
    </xdr:from>
    <xdr:ext cx="762000" cy="259045"/>
    <xdr:sp macro="" textlink="">
      <xdr:nvSpPr>
        <xdr:cNvPr id="155" name="テキスト ボックス 154"/>
        <xdr:cNvSpPr txBox="1"/>
      </xdr:nvSpPr>
      <xdr:spPr>
        <a:xfrm>
          <a:off x="2844800" y="1142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6" name="円/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7" name="テキスト ボックス 156"/>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50095</xdr:rowOff>
    </xdr:from>
    <xdr:to>
      <xdr:col>2</xdr:col>
      <xdr:colOff>127000</xdr:colOff>
      <xdr:row>63</xdr:row>
      <xdr:rowOff>151695</xdr:rowOff>
    </xdr:to>
    <xdr:sp macro="" textlink="">
      <xdr:nvSpPr>
        <xdr:cNvPr id="158" name="円/楕円 157"/>
        <xdr:cNvSpPr/>
      </xdr:nvSpPr>
      <xdr:spPr>
        <a:xfrm>
          <a:off x="13970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136472</xdr:rowOff>
    </xdr:from>
    <xdr:ext cx="762000" cy="259045"/>
    <xdr:sp macro="" textlink="">
      <xdr:nvSpPr>
        <xdr:cNvPr id="159" name="テキスト ボックス 158"/>
        <xdr:cNvSpPr txBox="1"/>
      </xdr:nvSpPr>
      <xdr:spPr>
        <a:xfrm>
          <a:off x="1066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人口１人当たり人件費・物件費等決算額は、</a:t>
          </a:r>
          <a:r>
            <a:rPr kumimoji="1" lang="en-US" altLang="ja-JP" sz="1200">
              <a:latin typeface="ＭＳ Ｐゴシック"/>
            </a:rPr>
            <a:t>104,533</a:t>
          </a:r>
          <a:r>
            <a:rPr kumimoji="1" lang="ja-JP" altLang="en-US" sz="1200">
              <a:latin typeface="ＭＳ Ｐゴシック"/>
            </a:rPr>
            <a:t>円となり、前年度比</a:t>
          </a:r>
          <a:r>
            <a:rPr kumimoji="1" lang="en-US" altLang="ja-JP" sz="1200">
              <a:latin typeface="ＭＳ Ｐゴシック"/>
            </a:rPr>
            <a:t>1,462</a:t>
          </a:r>
          <a:r>
            <a:rPr kumimoji="1" lang="ja-JP" altLang="en-US" sz="1200">
              <a:latin typeface="ＭＳ Ｐゴシック"/>
            </a:rPr>
            <a:t>円・</a:t>
          </a:r>
          <a:r>
            <a:rPr kumimoji="1" lang="en-US" altLang="ja-JP" sz="1200">
              <a:latin typeface="ＭＳ Ｐゴシック"/>
            </a:rPr>
            <a:t>1.4</a:t>
          </a:r>
          <a:r>
            <a:rPr kumimoji="1" lang="ja-JP" altLang="en-US" sz="1200">
              <a:latin typeface="ＭＳ Ｐゴシック"/>
            </a:rPr>
            <a:t>％の増となった。類似団体平均を</a:t>
          </a:r>
          <a:r>
            <a:rPr kumimoji="1" lang="en-US" altLang="ja-JP" sz="1200">
              <a:latin typeface="ＭＳ Ｐゴシック"/>
            </a:rPr>
            <a:t>4,656</a:t>
          </a:r>
          <a:r>
            <a:rPr kumimoji="1" lang="ja-JP" altLang="en-US" sz="1200">
              <a:latin typeface="ＭＳ Ｐゴシック"/>
            </a:rPr>
            <a:t>円下回ったが、類似団体平均は前年度比</a:t>
          </a:r>
          <a:r>
            <a:rPr kumimoji="1" lang="en-US" altLang="ja-JP" sz="1200">
              <a:latin typeface="ＭＳ Ｐゴシック"/>
            </a:rPr>
            <a:t>2,214</a:t>
          </a:r>
          <a:r>
            <a:rPr kumimoji="1" lang="ja-JP" altLang="en-US" sz="1200">
              <a:latin typeface="ＭＳ Ｐゴシック"/>
            </a:rPr>
            <a:t>円・</a:t>
          </a:r>
          <a:r>
            <a:rPr kumimoji="1" lang="en-US" altLang="ja-JP" sz="1200">
              <a:latin typeface="ＭＳ Ｐゴシック"/>
            </a:rPr>
            <a:t>2.0</a:t>
          </a:r>
          <a:r>
            <a:rPr kumimoji="1" lang="ja-JP" altLang="en-US" sz="1200">
              <a:latin typeface="ＭＳ Ｐゴシック"/>
            </a:rPr>
            <a:t>％減少したことを考慮すると、楽観視はできない。</a:t>
          </a:r>
          <a:endParaRPr kumimoji="1" lang="en-US" altLang="ja-JP" sz="1200">
            <a:latin typeface="ＭＳ Ｐゴシック"/>
          </a:endParaRPr>
        </a:p>
        <a:p>
          <a:r>
            <a:rPr kumimoji="1" lang="ja-JP" altLang="en-US" sz="1200">
              <a:latin typeface="ＭＳ Ｐゴシック"/>
            </a:rPr>
            <a:t>　人件費については、職員給が定員適正化や給与改定の取組により年々減少しているが、物件費は年々増加している。その中でも委託料の増加が顕著で、行財政改革により民間委託化を推進してきたことも影響している。公共施設の適正配置や有効活用を推進し、施設維持管理コストの抑制を図るなど、経費の圧縮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95989</xdr:rowOff>
    </xdr:from>
    <xdr:to>
      <xdr:col>7</xdr:col>
      <xdr:colOff>152400</xdr:colOff>
      <xdr:row>83</xdr:row>
      <xdr:rowOff>154786</xdr:rowOff>
    </xdr:to>
    <xdr:cxnSp macro="">
      <xdr:nvCxnSpPr>
        <xdr:cNvPr id="194" name="直線コネクタ 193"/>
        <xdr:cNvCxnSpPr/>
      </xdr:nvCxnSpPr>
      <xdr:spPr>
        <a:xfrm>
          <a:off x="4114800" y="14326339"/>
          <a:ext cx="8382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91862</xdr:rowOff>
    </xdr:from>
    <xdr:ext cx="762000" cy="259045"/>
    <xdr:sp macro="" textlink="">
      <xdr:nvSpPr>
        <xdr:cNvPr id="195" name="人件費・物件費等の状況平均値テキスト"/>
        <xdr:cNvSpPr txBox="1"/>
      </xdr:nvSpPr>
      <xdr:spPr>
        <a:xfrm>
          <a:off x="5041900" y="144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24121</xdr:rowOff>
    </xdr:from>
    <xdr:to>
      <xdr:col>6</xdr:col>
      <xdr:colOff>0</xdr:colOff>
      <xdr:row>83</xdr:row>
      <xdr:rowOff>95989</xdr:rowOff>
    </xdr:to>
    <xdr:cxnSp macro="">
      <xdr:nvCxnSpPr>
        <xdr:cNvPr id="197" name="直線コネクタ 196"/>
        <xdr:cNvCxnSpPr/>
      </xdr:nvCxnSpPr>
      <xdr:spPr>
        <a:xfrm>
          <a:off x="3225800" y="14254471"/>
          <a:ext cx="889000" cy="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24121</xdr:rowOff>
    </xdr:from>
    <xdr:to>
      <xdr:col>4</xdr:col>
      <xdr:colOff>482600</xdr:colOff>
      <xdr:row>83</xdr:row>
      <xdr:rowOff>61241</xdr:rowOff>
    </xdr:to>
    <xdr:cxnSp macro="">
      <xdr:nvCxnSpPr>
        <xdr:cNvPr id="200" name="直線コネクタ 199"/>
        <xdr:cNvCxnSpPr/>
      </xdr:nvCxnSpPr>
      <xdr:spPr>
        <a:xfrm flipV="1">
          <a:off x="2336800" y="14254471"/>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61241</xdr:rowOff>
    </xdr:from>
    <xdr:to>
      <xdr:col>3</xdr:col>
      <xdr:colOff>279400</xdr:colOff>
      <xdr:row>83</xdr:row>
      <xdr:rowOff>119959</xdr:rowOff>
    </xdr:to>
    <xdr:cxnSp macro="">
      <xdr:nvCxnSpPr>
        <xdr:cNvPr id="203" name="直線コネクタ 202"/>
        <xdr:cNvCxnSpPr/>
      </xdr:nvCxnSpPr>
      <xdr:spPr>
        <a:xfrm flipV="1">
          <a:off x="1447800" y="14291591"/>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81289</xdr:rowOff>
    </xdr:from>
    <xdr:ext cx="762000" cy="259045"/>
    <xdr:sp macro="" textlink="">
      <xdr:nvSpPr>
        <xdr:cNvPr id="205" name="テキスト ボックス 204"/>
        <xdr:cNvSpPr txBox="1"/>
      </xdr:nvSpPr>
      <xdr:spPr>
        <a:xfrm>
          <a:off x="1955800" y="144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103986</xdr:rowOff>
    </xdr:from>
    <xdr:to>
      <xdr:col>7</xdr:col>
      <xdr:colOff>203200</xdr:colOff>
      <xdr:row>84</xdr:row>
      <xdr:rowOff>34136</xdr:rowOff>
    </xdr:to>
    <xdr:sp macro="" textlink="">
      <xdr:nvSpPr>
        <xdr:cNvPr id="213" name="円/楕円 212"/>
        <xdr:cNvSpPr/>
      </xdr:nvSpPr>
      <xdr:spPr>
        <a:xfrm>
          <a:off x="4902200" y="143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120513</xdr:rowOff>
    </xdr:from>
    <xdr:ext cx="762000" cy="259045"/>
    <xdr:sp macro="" textlink="">
      <xdr:nvSpPr>
        <xdr:cNvPr id="214" name="人件費・物件費等の状況該当値テキスト"/>
        <xdr:cNvSpPr txBox="1"/>
      </xdr:nvSpPr>
      <xdr:spPr>
        <a:xfrm>
          <a:off x="5041900" y="1417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104,533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45189</xdr:rowOff>
    </xdr:from>
    <xdr:to>
      <xdr:col>6</xdr:col>
      <xdr:colOff>50800</xdr:colOff>
      <xdr:row>83</xdr:row>
      <xdr:rowOff>146789</xdr:rowOff>
    </xdr:to>
    <xdr:sp macro="" textlink="">
      <xdr:nvSpPr>
        <xdr:cNvPr id="215" name="円/楕円 214"/>
        <xdr:cNvSpPr/>
      </xdr:nvSpPr>
      <xdr:spPr>
        <a:xfrm>
          <a:off x="4064000" y="142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156966</xdr:rowOff>
    </xdr:from>
    <xdr:ext cx="736600" cy="259045"/>
    <xdr:sp macro="" textlink="">
      <xdr:nvSpPr>
        <xdr:cNvPr id="216" name="テキスト ボックス 215"/>
        <xdr:cNvSpPr txBox="1"/>
      </xdr:nvSpPr>
      <xdr:spPr>
        <a:xfrm>
          <a:off x="3733800" y="1404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144771</xdr:rowOff>
    </xdr:from>
    <xdr:to>
      <xdr:col>4</xdr:col>
      <xdr:colOff>533400</xdr:colOff>
      <xdr:row>83</xdr:row>
      <xdr:rowOff>74921</xdr:rowOff>
    </xdr:to>
    <xdr:sp macro="" textlink="">
      <xdr:nvSpPr>
        <xdr:cNvPr id="217" name="円/楕円 216"/>
        <xdr:cNvSpPr/>
      </xdr:nvSpPr>
      <xdr:spPr>
        <a:xfrm>
          <a:off x="3175000" y="142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85098</xdr:rowOff>
    </xdr:from>
    <xdr:ext cx="762000" cy="259045"/>
    <xdr:sp macro="" textlink="">
      <xdr:nvSpPr>
        <xdr:cNvPr id="218" name="テキスト ボックス 217"/>
        <xdr:cNvSpPr txBox="1"/>
      </xdr:nvSpPr>
      <xdr:spPr>
        <a:xfrm>
          <a:off x="2844800" y="139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10441</xdr:rowOff>
    </xdr:from>
    <xdr:to>
      <xdr:col>3</xdr:col>
      <xdr:colOff>330200</xdr:colOff>
      <xdr:row>83</xdr:row>
      <xdr:rowOff>112041</xdr:rowOff>
    </xdr:to>
    <xdr:sp macro="" textlink="">
      <xdr:nvSpPr>
        <xdr:cNvPr id="219" name="円/楕円 218"/>
        <xdr:cNvSpPr/>
      </xdr:nvSpPr>
      <xdr:spPr>
        <a:xfrm>
          <a:off x="2286000" y="142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122218</xdr:rowOff>
    </xdr:from>
    <xdr:ext cx="762000" cy="259045"/>
    <xdr:sp macro="" textlink="">
      <xdr:nvSpPr>
        <xdr:cNvPr id="220" name="テキスト ボックス 219"/>
        <xdr:cNvSpPr txBox="1"/>
      </xdr:nvSpPr>
      <xdr:spPr>
        <a:xfrm>
          <a:off x="1955800" y="1400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69159</xdr:rowOff>
    </xdr:from>
    <xdr:to>
      <xdr:col>2</xdr:col>
      <xdr:colOff>127000</xdr:colOff>
      <xdr:row>83</xdr:row>
      <xdr:rowOff>170759</xdr:rowOff>
    </xdr:to>
    <xdr:sp macro="" textlink="">
      <xdr:nvSpPr>
        <xdr:cNvPr id="221" name="円/楕円 220"/>
        <xdr:cNvSpPr/>
      </xdr:nvSpPr>
      <xdr:spPr>
        <a:xfrm>
          <a:off x="1397000" y="142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9486</xdr:rowOff>
    </xdr:from>
    <xdr:ext cx="762000" cy="259045"/>
    <xdr:sp macro="" textlink="">
      <xdr:nvSpPr>
        <xdr:cNvPr id="222" name="テキスト ボックス 221"/>
        <xdr:cNvSpPr txBox="1"/>
      </xdr:nvSpPr>
      <xdr:spPr>
        <a:xfrm>
          <a:off x="1066800" y="140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東京都人事委員会勧告を踏まえ、給与制度の見直しを実施してきた結果、ラスパイレス指数は</a:t>
          </a:r>
          <a:r>
            <a:rPr kumimoji="1" lang="en-US" altLang="ja-JP" sz="1200">
              <a:solidFill>
                <a:schemeClr val="dk1"/>
              </a:solidFill>
              <a:effectLst/>
              <a:latin typeface="+mn-ea"/>
              <a:ea typeface="+mn-ea"/>
              <a:cs typeface="+mn-cs"/>
            </a:rPr>
            <a:t>99.7</a:t>
          </a:r>
          <a:r>
            <a:rPr kumimoji="1" lang="ja-JP" altLang="ja-JP" sz="1200">
              <a:solidFill>
                <a:schemeClr val="dk1"/>
              </a:solidFill>
              <a:effectLst/>
              <a:latin typeface="+mn-ea"/>
              <a:ea typeface="+mn-ea"/>
              <a:cs typeface="+mn-cs"/>
            </a:rPr>
            <a:t>で、類似団体平均を</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ポイント下回る結果となった。</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しかしながら、前年度比</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ポイントの増となっており、高齢層職員に対する給与の見直しなど今後も東京都や他自治体の動向を踏まえ、給与に関する諸課題を解消し、適正化に努める。</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111277</xdr:rowOff>
    </xdr:to>
    <xdr:cxnSp macro="">
      <xdr:nvCxnSpPr>
        <xdr:cNvPr id="258" name="直線コネクタ 257"/>
        <xdr:cNvCxnSpPr/>
      </xdr:nvCxnSpPr>
      <xdr:spPr>
        <a:xfrm>
          <a:off x="16179800" y="1437519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9"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84</xdr:row>
      <xdr:rowOff>88295</xdr:rowOff>
    </xdr:to>
    <xdr:cxnSp macro="">
      <xdr:nvCxnSpPr>
        <xdr:cNvPr id="261" name="直線コネクタ 260"/>
        <xdr:cNvCxnSpPr/>
      </xdr:nvCxnSpPr>
      <xdr:spPr>
        <a:xfrm flipV="1">
          <a:off x="15290800" y="143751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115812</xdr:rowOff>
    </xdr:to>
    <xdr:cxnSp macro="">
      <xdr:nvCxnSpPr>
        <xdr:cNvPr id="264" name="直線コネクタ 263"/>
        <xdr:cNvCxnSpPr/>
      </xdr:nvCxnSpPr>
      <xdr:spPr>
        <a:xfrm flipV="1">
          <a:off x="14401800" y="14490095"/>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6" name="テキスト ボックス 265"/>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115812</xdr:rowOff>
    </xdr:to>
    <xdr:cxnSp macro="">
      <xdr:nvCxnSpPr>
        <xdr:cNvPr id="267" name="直線コネクタ 266"/>
        <xdr:cNvCxnSpPr/>
      </xdr:nvCxnSpPr>
      <xdr:spPr>
        <a:xfrm>
          <a:off x="13512800" y="1524846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8"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80" name="テキスト ボックス 279"/>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81" name="円/楕円 280"/>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149272</xdr:rowOff>
    </xdr:from>
    <xdr:ext cx="762000" cy="259045"/>
    <xdr:sp macro="" textlink="">
      <xdr:nvSpPr>
        <xdr:cNvPr id="282" name="テキスト ボックス 281"/>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3" name="円/楕円 282"/>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5339</xdr:rowOff>
    </xdr:from>
    <xdr:ext cx="762000" cy="259045"/>
    <xdr:sp macro="" textlink="">
      <xdr:nvSpPr>
        <xdr:cNvPr id="284" name="テキスト ボックス 283"/>
        <xdr:cNvSpPr txBox="1"/>
      </xdr:nvSpPr>
      <xdr:spPr>
        <a:xfrm>
          <a:off x="14020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6" name="テキスト ボックス 285"/>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年度の人口千人当たりの職員数は</a:t>
          </a:r>
          <a:r>
            <a:rPr kumimoji="1" lang="en-US" altLang="ja-JP" sz="1200">
              <a:solidFill>
                <a:schemeClr val="dk1"/>
              </a:solidFill>
              <a:effectLst/>
              <a:latin typeface="+mn-ea"/>
              <a:ea typeface="+mn-ea"/>
              <a:cs typeface="+mn-cs"/>
            </a:rPr>
            <a:t>4.74</a:t>
          </a:r>
          <a:r>
            <a:rPr kumimoji="1" lang="ja-JP" altLang="ja-JP" sz="1200">
              <a:solidFill>
                <a:schemeClr val="dk1"/>
              </a:solidFill>
              <a:effectLst/>
              <a:latin typeface="+mn-ea"/>
              <a:ea typeface="+mn-ea"/>
              <a:cs typeface="+mn-cs"/>
            </a:rPr>
            <a:t>人。前年度比</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人の増となり、類似団体平均では</a:t>
          </a:r>
          <a:r>
            <a:rPr kumimoji="1" lang="en-US" altLang="ja-JP" sz="1200">
              <a:solidFill>
                <a:schemeClr val="dk1"/>
              </a:solidFill>
              <a:effectLst/>
              <a:latin typeface="+mn-ea"/>
              <a:ea typeface="+mn-ea"/>
              <a:cs typeface="+mn-cs"/>
            </a:rPr>
            <a:t>1.12</a:t>
          </a:r>
          <a:r>
            <a:rPr kumimoji="1" lang="ja-JP" altLang="ja-JP" sz="1200">
              <a:solidFill>
                <a:schemeClr val="dk1"/>
              </a:solidFill>
              <a:effectLst/>
              <a:latin typeface="+mn-ea"/>
              <a:ea typeface="+mn-ea"/>
              <a:cs typeface="+mn-cs"/>
            </a:rPr>
            <a:t>人下回る結果となった。</a:t>
          </a:r>
          <a:endParaRPr lang="ja-JP" altLang="ja-JP" sz="1200">
            <a:effectLst/>
            <a:latin typeface="+mn-ea"/>
            <a:ea typeface="+mn-ea"/>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年の合併に伴い人員削減を図った結果、平成</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年度以降、合併当初の削減指針を上回る</a:t>
          </a:r>
          <a:r>
            <a:rPr kumimoji="1" lang="en-US" altLang="ja-JP" sz="1200">
              <a:solidFill>
                <a:schemeClr val="dk1"/>
              </a:solidFill>
              <a:effectLst/>
              <a:latin typeface="+mn-ea"/>
              <a:ea typeface="+mn-ea"/>
              <a:cs typeface="+mn-cs"/>
            </a:rPr>
            <a:t>300</a:t>
          </a:r>
          <a:r>
            <a:rPr kumimoji="1" lang="ja-JP" altLang="ja-JP" sz="1200">
              <a:solidFill>
                <a:schemeClr val="dk1"/>
              </a:solidFill>
              <a:effectLst/>
              <a:latin typeface="+mn-ea"/>
              <a:ea typeface="+mn-ea"/>
              <a:cs typeface="+mn-cs"/>
            </a:rPr>
            <a:t>人以上の削減を行っているが、今後も第４次定員適正化計画に基づき、平成</a:t>
          </a:r>
          <a:r>
            <a:rPr kumimoji="1" lang="en-US" altLang="ja-JP" sz="1200">
              <a:solidFill>
                <a:schemeClr val="dk1"/>
              </a:solidFill>
              <a:effectLst/>
              <a:latin typeface="+mn-ea"/>
              <a:ea typeface="+mn-ea"/>
              <a:cs typeface="+mn-cs"/>
            </a:rPr>
            <a:t>30</a:t>
          </a:r>
          <a:r>
            <a:rPr kumimoji="1" lang="ja-JP" altLang="ja-JP" sz="1200">
              <a:solidFill>
                <a:schemeClr val="dk1"/>
              </a:solidFill>
              <a:effectLst/>
              <a:latin typeface="+mn-ea"/>
              <a:ea typeface="+mn-ea"/>
              <a:cs typeface="+mn-cs"/>
            </a:rPr>
            <a:t>年度目標（平成</a:t>
          </a:r>
          <a:r>
            <a:rPr kumimoji="1" lang="en-US" altLang="ja-JP" sz="1200">
              <a:solidFill>
                <a:schemeClr val="dk1"/>
              </a:solidFill>
              <a:effectLst/>
              <a:latin typeface="+mn-ea"/>
              <a:ea typeface="+mn-ea"/>
              <a:cs typeface="+mn-cs"/>
            </a:rPr>
            <a:t>31</a:t>
          </a:r>
          <a:r>
            <a:rPr kumimoji="1" lang="ja-JP" altLang="ja-JP" sz="1200">
              <a:solidFill>
                <a:schemeClr val="dk1"/>
              </a:solidFill>
              <a:effectLst/>
              <a:latin typeface="+mn-ea"/>
              <a:ea typeface="+mn-ea"/>
              <a:cs typeface="+mn-cs"/>
            </a:rPr>
            <a:t>年</a:t>
          </a:r>
          <a:r>
            <a:rPr kumimoji="1" lang="en-US" altLang="ja-JP" sz="1200">
              <a:solidFill>
                <a:schemeClr val="dk1"/>
              </a:solidFill>
              <a:effectLst/>
              <a:latin typeface="+mn-ea"/>
              <a:ea typeface="+mn-ea"/>
              <a:cs typeface="+mn-cs"/>
            </a:rPr>
            <a:t>4</a:t>
          </a:r>
          <a:r>
            <a:rPr kumimoji="1" lang="ja-JP" altLang="ja-JP" sz="1200">
              <a:solidFill>
                <a:schemeClr val="dk1"/>
              </a:solidFill>
              <a:effectLst/>
              <a:latin typeface="+mn-ea"/>
              <a:ea typeface="+mn-ea"/>
              <a:cs typeface="+mn-cs"/>
            </a:rPr>
            <a:t>月</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日時点）の職員定数</a:t>
          </a:r>
          <a:r>
            <a:rPr kumimoji="1" lang="en-US" altLang="ja-JP" sz="1200">
              <a:solidFill>
                <a:schemeClr val="dk1"/>
              </a:solidFill>
              <a:effectLst/>
              <a:latin typeface="+mn-ea"/>
              <a:ea typeface="+mn-ea"/>
              <a:cs typeface="+mn-cs"/>
            </a:rPr>
            <a:t>997</a:t>
          </a:r>
          <a:r>
            <a:rPr kumimoji="1" lang="ja-JP" altLang="ja-JP" sz="1200">
              <a:solidFill>
                <a:schemeClr val="dk1"/>
              </a:solidFill>
              <a:effectLst/>
              <a:latin typeface="+mn-ea"/>
              <a:ea typeface="+mn-ea"/>
              <a:cs typeface="+mn-cs"/>
            </a:rPr>
            <a:t>人を目指して、効率的な行政運営を目指す。</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160655</xdr:rowOff>
    </xdr:from>
    <xdr:to>
      <xdr:col>24</xdr:col>
      <xdr:colOff>558800</xdr:colOff>
      <xdr:row>66</xdr:row>
      <xdr:rowOff>86571</xdr:rowOff>
    </xdr:to>
    <xdr:cxnSp macro="">
      <xdr:nvCxnSpPr>
        <xdr:cNvPr id="316" name="直線コネクタ 315"/>
        <xdr:cNvCxnSpPr/>
      </xdr:nvCxnSpPr>
      <xdr:spPr>
        <a:xfrm flipV="1">
          <a:off x="17018000" y="1027620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58648</xdr:rowOff>
    </xdr:from>
    <xdr:ext cx="762000" cy="259045"/>
    <xdr:sp macro="" textlink="">
      <xdr:nvSpPr>
        <xdr:cNvPr id="317" name="定員管理の状況最小値テキスト"/>
        <xdr:cNvSpPr txBox="1"/>
      </xdr:nvSpPr>
      <xdr:spPr>
        <a:xfrm>
          <a:off x="17106900" y="1137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66</xdr:row>
      <xdr:rowOff>86571</xdr:rowOff>
    </xdr:from>
    <xdr:to>
      <xdr:col>24</xdr:col>
      <xdr:colOff>647700</xdr:colOff>
      <xdr:row>66</xdr:row>
      <xdr:rowOff>86571</xdr:rowOff>
    </xdr:to>
    <xdr:cxnSp macro="">
      <xdr:nvCxnSpPr>
        <xdr:cNvPr id="318" name="直線コネクタ 317"/>
        <xdr:cNvCxnSpPr/>
      </xdr:nvCxnSpPr>
      <xdr:spPr>
        <a:xfrm>
          <a:off x="16929100" y="1140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75582</xdr:rowOff>
    </xdr:from>
    <xdr:ext cx="762000" cy="259045"/>
    <xdr:sp macro="" textlink="">
      <xdr:nvSpPr>
        <xdr:cNvPr id="319" name="定員管理の状況最大値テキスト"/>
        <xdr:cNvSpPr txBox="1"/>
      </xdr:nvSpPr>
      <xdr:spPr>
        <a:xfrm>
          <a:off x="17106900" y="100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59</xdr:row>
      <xdr:rowOff>160655</xdr:rowOff>
    </xdr:from>
    <xdr:to>
      <xdr:col>24</xdr:col>
      <xdr:colOff>647700</xdr:colOff>
      <xdr:row>59</xdr:row>
      <xdr:rowOff>160655</xdr:rowOff>
    </xdr:to>
    <xdr:cxnSp macro="">
      <xdr:nvCxnSpPr>
        <xdr:cNvPr id="320" name="直線コネクタ 319"/>
        <xdr:cNvCxnSpPr/>
      </xdr:nvCxnSpPr>
      <xdr:spPr>
        <a:xfrm>
          <a:off x="16929100" y="1027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132504</xdr:rowOff>
    </xdr:from>
    <xdr:to>
      <xdr:col>24</xdr:col>
      <xdr:colOff>558800</xdr:colOff>
      <xdr:row>60</xdr:row>
      <xdr:rowOff>1270</xdr:rowOff>
    </xdr:to>
    <xdr:cxnSp macro="">
      <xdr:nvCxnSpPr>
        <xdr:cNvPr id="321" name="直線コネクタ 320"/>
        <xdr:cNvCxnSpPr/>
      </xdr:nvCxnSpPr>
      <xdr:spPr>
        <a:xfrm>
          <a:off x="16179800" y="102480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30073</xdr:rowOff>
    </xdr:from>
    <xdr:ext cx="762000" cy="259045"/>
    <xdr:sp macro="" textlink="">
      <xdr:nvSpPr>
        <xdr:cNvPr id="322" name="定員管理の状況平均値テキスト"/>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23" name="フローチャート : 判断 322"/>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132504</xdr:rowOff>
    </xdr:from>
    <xdr:to>
      <xdr:col>23</xdr:col>
      <xdr:colOff>406400</xdr:colOff>
      <xdr:row>59</xdr:row>
      <xdr:rowOff>144569</xdr:rowOff>
    </xdr:to>
    <xdr:cxnSp macro="">
      <xdr:nvCxnSpPr>
        <xdr:cNvPr id="324" name="直線コネクタ 323"/>
        <xdr:cNvCxnSpPr/>
      </xdr:nvCxnSpPr>
      <xdr:spPr>
        <a:xfrm flipV="1">
          <a:off x="15290800" y="102480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5" name="フローチャート : 判断 324"/>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57379</xdr:rowOff>
    </xdr:from>
    <xdr:ext cx="736600" cy="259045"/>
    <xdr:sp macro="" textlink="">
      <xdr:nvSpPr>
        <xdr:cNvPr id="326" name="テキスト ボックス 325"/>
        <xdr:cNvSpPr txBox="1"/>
      </xdr:nvSpPr>
      <xdr:spPr>
        <a:xfrm>
          <a:off x="15798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144569</xdr:rowOff>
    </xdr:from>
    <xdr:to>
      <xdr:col>22</xdr:col>
      <xdr:colOff>203200</xdr:colOff>
      <xdr:row>60</xdr:row>
      <xdr:rowOff>33444</xdr:rowOff>
    </xdr:to>
    <xdr:cxnSp macro="">
      <xdr:nvCxnSpPr>
        <xdr:cNvPr id="327" name="直線コネクタ 326"/>
        <xdr:cNvCxnSpPr/>
      </xdr:nvCxnSpPr>
      <xdr:spPr>
        <a:xfrm flipV="1">
          <a:off x="14401800" y="102601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8" name="フローチャート : 判断 327"/>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73465</xdr:rowOff>
    </xdr:from>
    <xdr:ext cx="762000" cy="259045"/>
    <xdr:sp macro="" textlink="">
      <xdr:nvSpPr>
        <xdr:cNvPr id="329" name="テキスト ボックス 328"/>
        <xdr:cNvSpPr txBox="1"/>
      </xdr:nvSpPr>
      <xdr:spPr>
        <a:xfrm>
          <a:off x="14909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60</xdr:row>
      <xdr:rowOff>93769</xdr:rowOff>
    </xdr:to>
    <xdr:cxnSp macro="">
      <xdr:nvCxnSpPr>
        <xdr:cNvPr id="330" name="直線コネクタ 329"/>
        <xdr:cNvCxnSpPr/>
      </xdr:nvCxnSpPr>
      <xdr:spPr>
        <a:xfrm flipV="1">
          <a:off x="13512800" y="1032044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31" name="フローチャート : 判断 330"/>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89552</xdr:rowOff>
    </xdr:from>
    <xdr:ext cx="762000" cy="259045"/>
    <xdr:sp macro="" textlink="">
      <xdr:nvSpPr>
        <xdr:cNvPr id="332" name="テキスト ボックス 331"/>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33" name="フローチャート : 判断 332"/>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153898</xdr:rowOff>
    </xdr:from>
    <xdr:ext cx="762000" cy="259045"/>
    <xdr:sp macro="" textlink="">
      <xdr:nvSpPr>
        <xdr:cNvPr id="334" name="テキスト ボックス 333"/>
        <xdr:cNvSpPr txBox="1"/>
      </xdr:nvSpPr>
      <xdr:spPr>
        <a:xfrm>
          <a:off x="13131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40" name="円/楕円 339"/>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43197</xdr:rowOff>
    </xdr:from>
    <xdr:ext cx="762000" cy="259045"/>
    <xdr:sp macro="" textlink="">
      <xdr:nvSpPr>
        <xdr:cNvPr id="341" name="定員管理の状況該当値テキスト"/>
        <xdr:cNvSpPr txBox="1"/>
      </xdr:nvSpPr>
      <xdr:spPr>
        <a:xfrm>
          <a:off x="17106900" y="101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81704</xdr:rowOff>
    </xdr:from>
    <xdr:to>
      <xdr:col>23</xdr:col>
      <xdr:colOff>457200</xdr:colOff>
      <xdr:row>60</xdr:row>
      <xdr:rowOff>11854</xdr:rowOff>
    </xdr:to>
    <xdr:sp macro="" textlink="">
      <xdr:nvSpPr>
        <xdr:cNvPr id="342" name="円/楕円 341"/>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22031</xdr:rowOff>
    </xdr:from>
    <xdr:ext cx="736600" cy="259045"/>
    <xdr:sp macro="" textlink="">
      <xdr:nvSpPr>
        <xdr:cNvPr id="343" name="テキスト ボックス 342"/>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93769</xdr:rowOff>
    </xdr:from>
    <xdr:to>
      <xdr:col>22</xdr:col>
      <xdr:colOff>254000</xdr:colOff>
      <xdr:row>60</xdr:row>
      <xdr:rowOff>23919</xdr:rowOff>
    </xdr:to>
    <xdr:sp macro="" textlink="">
      <xdr:nvSpPr>
        <xdr:cNvPr id="344" name="円/楕円 343"/>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34096</xdr:rowOff>
    </xdr:from>
    <xdr:ext cx="762000" cy="259045"/>
    <xdr:sp macro="" textlink="">
      <xdr:nvSpPr>
        <xdr:cNvPr id="345" name="テキスト ボックス 344"/>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154094</xdr:rowOff>
    </xdr:from>
    <xdr:to>
      <xdr:col>21</xdr:col>
      <xdr:colOff>50800</xdr:colOff>
      <xdr:row>60</xdr:row>
      <xdr:rowOff>84244</xdr:rowOff>
    </xdr:to>
    <xdr:sp macro="" textlink="">
      <xdr:nvSpPr>
        <xdr:cNvPr id="346" name="円/楕円 345"/>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94421</xdr:rowOff>
    </xdr:from>
    <xdr:ext cx="762000" cy="259045"/>
    <xdr:sp macro="" textlink="">
      <xdr:nvSpPr>
        <xdr:cNvPr id="347" name="テキスト ボックス 346"/>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48" name="円/楕円 347"/>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154746</xdr:rowOff>
    </xdr:from>
    <xdr:ext cx="762000" cy="259045"/>
    <xdr:sp macro="" textlink="">
      <xdr:nvSpPr>
        <xdr:cNvPr id="349" name="テキスト ボックス 348"/>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a:t>
          </a:r>
          <a:r>
            <a:rPr kumimoji="1" lang="en-US" altLang="ja-JP" sz="1200">
              <a:latin typeface="ＭＳ Ｐゴシック"/>
            </a:rPr>
            <a:t>0.0</a:t>
          </a:r>
          <a:r>
            <a:rPr kumimoji="1" lang="ja-JP" altLang="en-US" sz="1200">
              <a:latin typeface="ＭＳ Ｐゴシック"/>
            </a:rPr>
            <a:t>％、前年度比</a:t>
          </a:r>
          <a:r>
            <a:rPr kumimoji="1" lang="en-US" altLang="ja-JP" sz="1200">
              <a:latin typeface="ＭＳ Ｐゴシック"/>
            </a:rPr>
            <a:t>0.1</a:t>
          </a:r>
          <a:r>
            <a:rPr kumimoji="1" lang="ja-JP" altLang="en-US" sz="1200">
              <a:latin typeface="ＭＳ Ｐゴシック"/>
            </a:rPr>
            <a:t>ポイントの減となり、類似団体平均を</a:t>
          </a:r>
          <a:r>
            <a:rPr kumimoji="1" lang="en-US" altLang="ja-JP" sz="1200">
              <a:latin typeface="ＭＳ Ｐゴシック"/>
            </a:rPr>
            <a:t>4.1</a:t>
          </a:r>
          <a:r>
            <a:rPr kumimoji="1" lang="ja-JP" altLang="en-US" sz="1200">
              <a:latin typeface="ＭＳ Ｐゴシック"/>
            </a:rPr>
            <a:t>ポイント下回る結果となった。これは、分子において、過去に借り入れた市債の償還が進んでいることにより「一般会計等が負担する元利償還金等」が減少し、「そこから控除する特定財源等」も減少したが、結果として過充当となったことで、平成</a:t>
          </a:r>
          <a:r>
            <a:rPr kumimoji="1" lang="en-US" altLang="ja-JP" sz="1200">
              <a:latin typeface="ＭＳ Ｐゴシック"/>
            </a:rPr>
            <a:t>27</a:t>
          </a:r>
          <a:r>
            <a:rPr kumimoji="1" lang="ja-JP" altLang="en-US" sz="1200">
              <a:latin typeface="ＭＳ Ｐゴシック"/>
            </a:rPr>
            <a:t>年度の単年度数値が△</a:t>
          </a:r>
          <a:r>
            <a:rPr kumimoji="1" lang="en-US" altLang="ja-JP" sz="1200">
              <a:latin typeface="ＭＳ Ｐゴシック"/>
            </a:rPr>
            <a:t>0.3</a:t>
          </a:r>
          <a:r>
            <a:rPr kumimoji="1" lang="ja-JP" altLang="en-US" sz="1200">
              <a:latin typeface="ＭＳ Ｐゴシック"/>
            </a:rPr>
            <a:t>となったためである。また、前年度算定で使用した平成</a:t>
          </a:r>
          <a:r>
            <a:rPr kumimoji="1" lang="en-US" altLang="ja-JP" sz="1200">
              <a:latin typeface="ＭＳ Ｐゴシック"/>
            </a:rPr>
            <a:t>24</a:t>
          </a:r>
          <a:r>
            <a:rPr kumimoji="1" lang="ja-JP" altLang="en-US" sz="1200">
              <a:latin typeface="ＭＳ Ｐゴシック"/>
            </a:rPr>
            <a:t>年度数値より</a:t>
          </a:r>
          <a:r>
            <a:rPr kumimoji="1" lang="en-US" altLang="ja-JP" sz="1200">
              <a:latin typeface="ＭＳ Ｐゴシック"/>
            </a:rPr>
            <a:t>0.5</a:t>
          </a:r>
          <a:r>
            <a:rPr kumimoji="1" lang="ja-JP" altLang="en-US" sz="1200">
              <a:latin typeface="ＭＳ Ｐゴシック"/>
            </a:rPr>
            <a:t>ポイント下がったため、３か年平均で減少した。</a:t>
          </a:r>
          <a:endParaRPr kumimoji="1" lang="en-US" altLang="ja-JP" sz="1200">
            <a:latin typeface="ＭＳ Ｐゴシック"/>
          </a:endParaRPr>
        </a:p>
        <a:p>
          <a:r>
            <a:rPr kumimoji="1" lang="ja-JP" altLang="en-US" sz="1200">
              <a:latin typeface="ＭＳ Ｐゴシック"/>
            </a:rPr>
            <a:t>　元利償還金は、平成</a:t>
          </a:r>
          <a:r>
            <a:rPr kumimoji="1" lang="en-US" altLang="ja-JP" sz="1200">
              <a:latin typeface="ＭＳ Ｐゴシック"/>
            </a:rPr>
            <a:t>26</a:t>
          </a:r>
          <a:r>
            <a:rPr kumimoji="1" lang="ja-JP" altLang="en-US" sz="1200">
              <a:latin typeface="ＭＳ Ｐゴシック"/>
            </a:rPr>
            <a:t>年度をピークに減少傾向を見込んでいるが、今後も後年度負担を十分考慮した地方債の借入に努めていく。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45</xdr:row>
      <xdr:rowOff>7438</xdr:rowOff>
    </xdr:to>
    <xdr:cxnSp macro="">
      <xdr:nvCxnSpPr>
        <xdr:cNvPr id="379" name="直線コネクタ 378"/>
        <xdr:cNvCxnSpPr/>
      </xdr:nvCxnSpPr>
      <xdr:spPr>
        <a:xfrm flipV="1">
          <a:off x="17018000" y="6350726"/>
          <a:ext cx="0" cy="1371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150965</xdr:rowOff>
    </xdr:from>
    <xdr:ext cx="762000" cy="259045"/>
    <xdr:sp macro="" textlink="">
      <xdr:nvSpPr>
        <xdr:cNvPr id="380" name="公債費負担の状況最小値テキスト"/>
        <xdr:cNvSpPr txBox="1"/>
      </xdr:nvSpPr>
      <xdr:spPr>
        <a:xfrm>
          <a:off x="17106900" y="76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45</xdr:row>
      <xdr:rowOff>7438</xdr:rowOff>
    </xdr:from>
    <xdr:to>
      <xdr:col>24</xdr:col>
      <xdr:colOff>647700</xdr:colOff>
      <xdr:row>45</xdr:row>
      <xdr:rowOff>7438</xdr:rowOff>
    </xdr:to>
    <xdr:cxnSp macro="">
      <xdr:nvCxnSpPr>
        <xdr:cNvPr id="381" name="直線コネクタ 380"/>
        <xdr:cNvCxnSpPr/>
      </xdr:nvCxnSpPr>
      <xdr:spPr>
        <a:xfrm>
          <a:off x="16929100" y="7722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2"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3" name="直線コネクタ 382"/>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37</xdr:row>
      <xdr:rowOff>131173</xdr:rowOff>
    </xdr:to>
    <xdr:cxnSp macro="">
      <xdr:nvCxnSpPr>
        <xdr:cNvPr id="384" name="直線コネクタ 383"/>
        <xdr:cNvCxnSpPr/>
      </xdr:nvCxnSpPr>
      <xdr:spPr>
        <a:xfrm flipV="1">
          <a:off x="16179800" y="64679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156771</xdr:rowOff>
    </xdr:from>
    <xdr:ext cx="762000" cy="259045"/>
    <xdr:sp macro="" textlink="">
      <xdr:nvSpPr>
        <xdr:cNvPr id="385" name="公債費負担の状況平均値テキスト"/>
        <xdr:cNvSpPr txBox="1"/>
      </xdr:nvSpPr>
      <xdr:spPr>
        <a:xfrm>
          <a:off x="17106900" y="667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13244</xdr:rowOff>
    </xdr:from>
    <xdr:to>
      <xdr:col>24</xdr:col>
      <xdr:colOff>609600</xdr:colOff>
      <xdr:row>39</xdr:row>
      <xdr:rowOff>114844</xdr:rowOff>
    </xdr:to>
    <xdr:sp macro="" textlink="">
      <xdr:nvSpPr>
        <xdr:cNvPr id="386" name="フローチャート : 判断 385"/>
        <xdr:cNvSpPr/>
      </xdr:nvSpPr>
      <xdr:spPr>
        <a:xfrm>
          <a:off x="169672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131173</xdr:rowOff>
    </xdr:from>
    <xdr:to>
      <xdr:col>23</xdr:col>
      <xdr:colOff>406400</xdr:colOff>
      <xdr:row>37</xdr:row>
      <xdr:rowOff>151856</xdr:rowOff>
    </xdr:to>
    <xdr:cxnSp macro="">
      <xdr:nvCxnSpPr>
        <xdr:cNvPr id="387" name="直線コネクタ 386"/>
        <xdr:cNvCxnSpPr/>
      </xdr:nvCxnSpPr>
      <xdr:spPr>
        <a:xfrm flipV="1">
          <a:off x="15290800" y="64748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89081</xdr:rowOff>
    </xdr:from>
    <xdr:to>
      <xdr:col>23</xdr:col>
      <xdr:colOff>457200</xdr:colOff>
      <xdr:row>40</xdr:row>
      <xdr:rowOff>19231</xdr:rowOff>
    </xdr:to>
    <xdr:sp macro="" textlink="">
      <xdr:nvSpPr>
        <xdr:cNvPr id="388" name="フローチャート : 判断 387"/>
        <xdr:cNvSpPr/>
      </xdr:nvSpPr>
      <xdr:spPr>
        <a:xfrm>
          <a:off x="161290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4008</xdr:rowOff>
    </xdr:from>
    <xdr:ext cx="736600" cy="259045"/>
    <xdr:sp macro="" textlink="">
      <xdr:nvSpPr>
        <xdr:cNvPr id="389" name="テキスト ボックス 388"/>
        <xdr:cNvSpPr txBox="1"/>
      </xdr:nvSpPr>
      <xdr:spPr>
        <a:xfrm>
          <a:off x="15798800" y="686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151856</xdr:rowOff>
    </xdr:from>
    <xdr:to>
      <xdr:col>22</xdr:col>
      <xdr:colOff>203200</xdr:colOff>
      <xdr:row>37</xdr:row>
      <xdr:rowOff>165644</xdr:rowOff>
    </xdr:to>
    <xdr:cxnSp macro="">
      <xdr:nvCxnSpPr>
        <xdr:cNvPr id="390" name="直線コネクタ 389"/>
        <xdr:cNvCxnSpPr/>
      </xdr:nvCxnSpPr>
      <xdr:spPr>
        <a:xfrm flipV="1">
          <a:off x="14401800" y="64955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137341</xdr:rowOff>
    </xdr:from>
    <xdr:to>
      <xdr:col>22</xdr:col>
      <xdr:colOff>254000</xdr:colOff>
      <xdr:row>40</xdr:row>
      <xdr:rowOff>67491</xdr:rowOff>
    </xdr:to>
    <xdr:sp macro="" textlink="">
      <xdr:nvSpPr>
        <xdr:cNvPr id="391" name="フローチャート : 判断 390"/>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52268</xdr:rowOff>
    </xdr:from>
    <xdr:ext cx="762000" cy="259045"/>
    <xdr:sp macro="" textlink="">
      <xdr:nvSpPr>
        <xdr:cNvPr id="392" name="テキスト ボックス 391"/>
        <xdr:cNvSpPr txBox="1"/>
      </xdr:nvSpPr>
      <xdr:spPr>
        <a:xfrm>
          <a:off x="14909800" y="691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165644</xdr:rowOff>
    </xdr:from>
    <xdr:to>
      <xdr:col>21</xdr:col>
      <xdr:colOff>0</xdr:colOff>
      <xdr:row>38</xdr:row>
      <xdr:rowOff>35560</xdr:rowOff>
    </xdr:to>
    <xdr:cxnSp macro="">
      <xdr:nvCxnSpPr>
        <xdr:cNvPr id="393" name="直線コネクタ 392"/>
        <xdr:cNvCxnSpPr/>
      </xdr:nvCxnSpPr>
      <xdr:spPr>
        <a:xfrm flipV="1">
          <a:off x="13512800" y="650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94" name="フローチャート : 判断 393"/>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95" name="テキスト ボックス 394"/>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83094</xdr:rowOff>
    </xdr:from>
    <xdr:to>
      <xdr:col>19</xdr:col>
      <xdr:colOff>533400</xdr:colOff>
      <xdr:row>41</xdr:row>
      <xdr:rowOff>13244</xdr:rowOff>
    </xdr:to>
    <xdr:sp macro="" textlink="">
      <xdr:nvSpPr>
        <xdr:cNvPr id="396" name="フローチャート : 判断 395"/>
        <xdr:cNvSpPr/>
      </xdr:nvSpPr>
      <xdr:spPr>
        <a:xfrm>
          <a:off x="13462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169471</xdr:rowOff>
    </xdr:from>
    <xdr:ext cx="762000" cy="259045"/>
    <xdr:sp macro="" textlink="">
      <xdr:nvSpPr>
        <xdr:cNvPr id="397" name="テキスト ボックス 396"/>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403" name="円/楕円 402"/>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166205</xdr:rowOff>
    </xdr:from>
    <xdr:ext cx="762000" cy="259045"/>
    <xdr:sp macro="" textlink="">
      <xdr:nvSpPr>
        <xdr:cNvPr id="404" name="公債費負担の状況該当値テキスト"/>
        <xdr:cNvSpPr txBox="1"/>
      </xdr:nvSpPr>
      <xdr:spPr>
        <a:xfrm>
          <a:off x="171069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80373</xdr:rowOff>
    </xdr:from>
    <xdr:to>
      <xdr:col>23</xdr:col>
      <xdr:colOff>457200</xdr:colOff>
      <xdr:row>38</xdr:row>
      <xdr:rowOff>10523</xdr:rowOff>
    </xdr:to>
    <xdr:sp macro="" textlink="">
      <xdr:nvSpPr>
        <xdr:cNvPr id="405" name="円/楕円 404"/>
        <xdr:cNvSpPr/>
      </xdr:nvSpPr>
      <xdr:spPr>
        <a:xfrm>
          <a:off x="16129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20700</xdr:rowOff>
    </xdr:from>
    <xdr:ext cx="736600" cy="259045"/>
    <xdr:sp macro="" textlink="">
      <xdr:nvSpPr>
        <xdr:cNvPr id="406" name="テキスト ボックス 405"/>
        <xdr:cNvSpPr txBox="1"/>
      </xdr:nvSpPr>
      <xdr:spPr>
        <a:xfrm>
          <a:off x="15798800" y="619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101056</xdr:rowOff>
    </xdr:from>
    <xdr:to>
      <xdr:col>22</xdr:col>
      <xdr:colOff>254000</xdr:colOff>
      <xdr:row>38</xdr:row>
      <xdr:rowOff>31206</xdr:rowOff>
    </xdr:to>
    <xdr:sp macro="" textlink="">
      <xdr:nvSpPr>
        <xdr:cNvPr id="407" name="円/楕円 406"/>
        <xdr:cNvSpPr/>
      </xdr:nvSpPr>
      <xdr:spPr>
        <a:xfrm>
          <a:off x="15240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41383</xdr:rowOff>
    </xdr:from>
    <xdr:ext cx="762000" cy="259045"/>
    <xdr:sp macro="" textlink="">
      <xdr:nvSpPr>
        <xdr:cNvPr id="408" name="テキスト ボックス 407"/>
        <xdr:cNvSpPr txBox="1"/>
      </xdr:nvSpPr>
      <xdr:spPr>
        <a:xfrm>
          <a:off x="14909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114844</xdr:rowOff>
    </xdr:from>
    <xdr:to>
      <xdr:col>21</xdr:col>
      <xdr:colOff>50800</xdr:colOff>
      <xdr:row>38</xdr:row>
      <xdr:rowOff>44994</xdr:rowOff>
    </xdr:to>
    <xdr:sp macro="" textlink="">
      <xdr:nvSpPr>
        <xdr:cNvPr id="409" name="円/楕円 408"/>
        <xdr:cNvSpPr/>
      </xdr:nvSpPr>
      <xdr:spPr>
        <a:xfrm>
          <a:off x="14351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55171</xdr:rowOff>
    </xdr:from>
    <xdr:ext cx="762000" cy="259045"/>
    <xdr:sp macro="" textlink="">
      <xdr:nvSpPr>
        <xdr:cNvPr id="410" name="テキスト ボックス 409"/>
        <xdr:cNvSpPr txBox="1"/>
      </xdr:nvSpPr>
      <xdr:spPr>
        <a:xfrm>
          <a:off x="14020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11" name="円/楕円 410"/>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12" name="テキスト ボックス 411"/>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将来負担比率は</a:t>
          </a:r>
          <a:r>
            <a:rPr kumimoji="1" lang="en-US" altLang="ja-JP" sz="1050">
              <a:latin typeface="+mn-ea"/>
              <a:ea typeface="+mn-ea"/>
            </a:rPr>
            <a:t>24.8</a:t>
          </a:r>
          <a:r>
            <a:rPr kumimoji="1" lang="ja-JP" altLang="en-US" sz="1050">
              <a:latin typeface="+mn-ea"/>
              <a:ea typeface="+mn-ea"/>
            </a:rPr>
            <a:t>％、前年度比</a:t>
          </a:r>
          <a:r>
            <a:rPr kumimoji="1" lang="en-US" altLang="ja-JP" sz="1050">
              <a:latin typeface="+mn-ea"/>
              <a:ea typeface="+mn-ea"/>
            </a:rPr>
            <a:t>5.4</a:t>
          </a:r>
          <a:r>
            <a:rPr kumimoji="1" lang="ja-JP" altLang="en-US" sz="1050">
              <a:latin typeface="+mn-ea"/>
              <a:ea typeface="+mn-ea"/>
            </a:rPr>
            <a:t>ポイント増となり、類似団体平均を</a:t>
          </a:r>
          <a:r>
            <a:rPr kumimoji="1" lang="en-US" altLang="ja-JP" sz="1050">
              <a:latin typeface="+mn-ea"/>
              <a:ea typeface="+mn-ea"/>
            </a:rPr>
            <a:t>3.6</a:t>
          </a:r>
          <a:r>
            <a:rPr kumimoji="1" lang="ja-JP" altLang="en-US" sz="1050">
              <a:latin typeface="+mn-ea"/>
              <a:ea typeface="+mn-ea"/>
            </a:rPr>
            <a:t>ポイント上回る結果となった。これは、分母となる標準財政規模が増加したものの、算入公債費等の額の減少の方が大きかったため、全体では対前年度増となった。一方で、分子となる地方債の現在高が平成</a:t>
          </a:r>
          <a:r>
            <a:rPr kumimoji="1" lang="en-US" altLang="ja-JP" sz="1050">
              <a:latin typeface="+mn-ea"/>
              <a:ea typeface="+mn-ea"/>
            </a:rPr>
            <a:t>27</a:t>
          </a:r>
          <a:r>
            <a:rPr kumimoji="1" lang="ja-JP" altLang="en-US" sz="1050">
              <a:latin typeface="+mn-ea"/>
              <a:ea typeface="+mn-ea"/>
            </a:rPr>
            <a:t>年度新規借入の増によって増加したが、債務負担行為に基づく支出予定額、公営企業債等繰入見込額、組合負担等見込額及び退職手当負担見込額の減少の方が上回ったため、将来負担額は減少した。また、充当可能基金、充当可能特定歳入及び基準財政需要額算入見込額の減により充当可能財源等も減少した。結果として、将来負担額よりも充当可能財源等の減少の方が大きかったため、対前年増となり、分子が分母の増加率を上回ったため、将来負担比率は増加した。</a:t>
          </a:r>
          <a:endParaRPr kumimoji="1" lang="en-US" altLang="ja-JP" sz="1050">
            <a:latin typeface="+mn-ea"/>
            <a:ea typeface="+mn-ea"/>
          </a:endParaRPr>
        </a:p>
        <a:p>
          <a:r>
            <a:rPr kumimoji="1" lang="ja-JP" altLang="en-US" sz="1050">
              <a:latin typeface="+mn-ea"/>
              <a:ea typeface="+mn-ea"/>
            </a:rPr>
            <a:t>　今後も第４次行財政改革大綱に基づく評価指標に留意し、財政の健全化を図っていく。</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41" name="直線コネクタ 440"/>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42"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43" name="直線コネクタ 442"/>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14</xdr:row>
      <xdr:rowOff>169841</xdr:rowOff>
    </xdr:to>
    <xdr:cxnSp macro="">
      <xdr:nvCxnSpPr>
        <xdr:cNvPr id="446" name="直線コネクタ 445"/>
        <xdr:cNvCxnSpPr/>
      </xdr:nvCxnSpPr>
      <xdr:spPr>
        <a:xfrm>
          <a:off x="16179800" y="252670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106612</xdr:rowOff>
    </xdr:from>
    <xdr:ext cx="762000" cy="259045"/>
    <xdr:sp macro="" textlink="">
      <xdr:nvSpPr>
        <xdr:cNvPr id="447" name="将来負担の状況平均値テキスト"/>
        <xdr:cNvSpPr txBox="1"/>
      </xdr:nvSpPr>
      <xdr:spPr>
        <a:xfrm>
          <a:off x="17106900" y="233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48" name="フローチャート : 判断 447"/>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126407</xdr:rowOff>
    </xdr:from>
    <xdr:to>
      <xdr:col>23</xdr:col>
      <xdr:colOff>406400</xdr:colOff>
      <xdr:row>14</xdr:row>
      <xdr:rowOff>130429</xdr:rowOff>
    </xdr:to>
    <xdr:cxnSp macro="">
      <xdr:nvCxnSpPr>
        <xdr:cNvPr id="449" name="直線コネクタ 448"/>
        <xdr:cNvCxnSpPr/>
      </xdr:nvCxnSpPr>
      <xdr:spPr>
        <a:xfrm flipV="1">
          <a:off x="15290800" y="252670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50" name="フローチャート : 判断 449"/>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79815</xdr:rowOff>
    </xdr:from>
    <xdr:ext cx="736600" cy="259045"/>
    <xdr:sp macro="" textlink="">
      <xdr:nvSpPr>
        <xdr:cNvPr id="451" name="テキスト ボックス 450"/>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130429</xdr:rowOff>
    </xdr:from>
    <xdr:to>
      <xdr:col>22</xdr:col>
      <xdr:colOff>203200</xdr:colOff>
      <xdr:row>14</xdr:row>
      <xdr:rowOff>135255</xdr:rowOff>
    </xdr:to>
    <xdr:cxnSp macro="">
      <xdr:nvCxnSpPr>
        <xdr:cNvPr id="452" name="直線コネクタ 451"/>
        <xdr:cNvCxnSpPr/>
      </xdr:nvCxnSpPr>
      <xdr:spPr>
        <a:xfrm flipV="1">
          <a:off x="14401800" y="253072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53" name="フローチャート : 判断 452"/>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96706</xdr:rowOff>
    </xdr:from>
    <xdr:ext cx="762000" cy="259045"/>
    <xdr:sp macro="" textlink="">
      <xdr:nvSpPr>
        <xdr:cNvPr id="454" name="テキスト ボックス 453"/>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135255</xdr:rowOff>
    </xdr:from>
    <xdr:to>
      <xdr:col>21</xdr:col>
      <xdr:colOff>0</xdr:colOff>
      <xdr:row>14</xdr:row>
      <xdr:rowOff>149733</xdr:rowOff>
    </xdr:to>
    <xdr:cxnSp macro="">
      <xdr:nvCxnSpPr>
        <xdr:cNvPr id="455" name="直線コネクタ 454"/>
        <xdr:cNvCxnSpPr/>
      </xdr:nvCxnSpPr>
      <xdr:spPr>
        <a:xfrm flipV="1">
          <a:off x="13512800" y="25355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6" name="フローチャート : 判断 455"/>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57" name="テキスト ボックス 456"/>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8" name="フローチャート : 判断 457"/>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90145</xdr:rowOff>
    </xdr:from>
    <xdr:ext cx="762000" cy="259045"/>
    <xdr:sp macro="" textlink="">
      <xdr:nvSpPr>
        <xdr:cNvPr id="459" name="テキスト ボックス 458"/>
        <xdr:cNvSpPr txBox="1"/>
      </xdr:nvSpPr>
      <xdr:spPr>
        <a:xfrm>
          <a:off x="13131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119041</xdr:rowOff>
    </xdr:from>
    <xdr:to>
      <xdr:col>24</xdr:col>
      <xdr:colOff>609600</xdr:colOff>
      <xdr:row>15</xdr:row>
      <xdr:rowOff>49191</xdr:rowOff>
    </xdr:to>
    <xdr:sp macro="" textlink="">
      <xdr:nvSpPr>
        <xdr:cNvPr id="465" name="円/楕円 464"/>
        <xdr:cNvSpPr/>
      </xdr:nvSpPr>
      <xdr:spPr>
        <a:xfrm>
          <a:off x="169672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91118</xdr:rowOff>
    </xdr:from>
    <xdr:ext cx="762000" cy="259045"/>
    <xdr:sp macro="" textlink="">
      <xdr:nvSpPr>
        <xdr:cNvPr id="466" name="将来負担の状況該当値テキスト"/>
        <xdr:cNvSpPr txBox="1"/>
      </xdr:nvSpPr>
      <xdr:spPr>
        <a:xfrm>
          <a:off x="17106900" y="24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67" name="円/楕円 466"/>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15934</xdr:rowOff>
    </xdr:from>
    <xdr:ext cx="736600" cy="259045"/>
    <xdr:sp macro="" textlink="">
      <xdr:nvSpPr>
        <xdr:cNvPr id="468" name="テキスト ボックス 467"/>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79629</xdr:rowOff>
    </xdr:from>
    <xdr:to>
      <xdr:col>22</xdr:col>
      <xdr:colOff>254000</xdr:colOff>
      <xdr:row>15</xdr:row>
      <xdr:rowOff>9779</xdr:rowOff>
    </xdr:to>
    <xdr:sp macro="" textlink="">
      <xdr:nvSpPr>
        <xdr:cNvPr id="469" name="円/楕円 468"/>
        <xdr:cNvSpPr/>
      </xdr:nvSpPr>
      <xdr:spPr>
        <a:xfrm>
          <a:off x="15240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19956</xdr:rowOff>
    </xdr:from>
    <xdr:ext cx="762000" cy="259045"/>
    <xdr:sp macro="" textlink="">
      <xdr:nvSpPr>
        <xdr:cNvPr id="470" name="テキスト ボックス 469"/>
        <xdr:cNvSpPr txBox="1"/>
      </xdr:nvSpPr>
      <xdr:spPr>
        <a:xfrm>
          <a:off x="14909800" y="22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71" name="円/楕円 470"/>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72" name="テキスト ボックス 471"/>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98933</xdr:rowOff>
    </xdr:from>
    <xdr:to>
      <xdr:col>19</xdr:col>
      <xdr:colOff>533400</xdr:colOff>
      <xdr:row>15</xdr:row>
      <xdr:rowOff>29083</xdr:rowOff>
    </xdr:to>
    <xdr:sp macro="" textlink="">
      <xdr:nvSpPr>
        <xdr:cNvPr id="473" name="円/楕円 472"/>
        <xdr:cNvSpPr/>
      </xdr:nvSpPr>
      <xdr:spPr>
        <a:xfrm>
          <a:off x="13462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39260</xdr:rowOff>
    </xdr:from>
    <xdr:ext cx="762000" cy="259045"/>
    <xdr:sp macro="" textlink="">
      <xdr:nvSpPr>
        <xdr:cNvPr id="474" name="テキスト ボックス 473"/>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人件費の経常収支比率は</a:t>
          </a:r>
          <a:r>
            <a:rPr kumimoji="1" lang="en-US" altLang="ja-JP" sz="1200">
              <a:latin typeface="ＭＳ Ｐゴシック"/>
            </a:rPr>
            <a:t>23.1</a:t>
          </a:r>
          <a:r>
            <a:rPr kumimoji="1" lang="ja-JP" altLang="en-US" sz="1200">
              <a:latin typeface="ＭＳ Ｐゴシック"/>
            </a:rPr>
            <a:t>％、前年度比</a:t>
          </a:r>
          <a:r>
            <a:rPr kumimoji="1" lang="en-US" altLang="ja-JP" sz="1200">
              <a:latin typeface="ＭＳ Ｐゴシック"/>
            </a:rPr>
            <a:t>1.4</a:t>
          </a:r>
          <a:r>
            <a:rPr kumimoji="1" lang="ja-JP" altLang="en-US" sz="1200">
              <a:latin typeface="ＭＳ Ｐゴシック"/>
            </a:rPr>
            <a:t>ポイントの減となり、類似団体平均を</a:t>
          </a:r>
          <a:r>
            <a:rPr kumimoji="1" lang="en-US" altLang="ja-JP" sz="1200">
              <a:latin typeface="ＭＳ Ｐゴシック"/>
            </a:rPr>
            <a:t>1.1</a:t>
          </a:r>
          <a:r>
            <a:rPr kumimoji="1" lang="ja-JP" altLang="en-US" sz="1200">
              <a:latin typeface="ＭＳ Ｐゴシック"/>
            </a:rPr>
            <a:t>ポイント下回る結果となった。これは定員適正化の取組により、職員給が減少傾向にあることに加え、前年度に比べて退職金が減少したことが主な要因である。</a:t>
          </a:r>
          <a:endParaRPr kumimoji="1" lang="en-US" altLang="ja-JP" sz="1200">
            <a:latin typeface="ＭＳ Ｐゴシック"/>
          </a:endParaRPr>
        </a:p>
        <a:p>
          <a:r>
            <a:rPr kumimoji="1" lang="ja-JP" altLang="en-US" sz="1200">
              <a:latin typeface="ＭＳ Ｐゴシック"/>
            </a:rPr>
            <a:t>　今後も人件費のうち大きな割合を占めている職員給については、第４次定員適正化計画に基づく定員適正化に取り組み、経費の削減に努める。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133350</xdr:rowOff>
    </xdr:to>
    <xdr:cxnSp macro="">
      <xdr:nvCxnSpPr>
        <xdr:cNvPr id="66" name="直線コネクタ 65"/>
        <xdr:cNvCxnSpPr/>
      </xdr:nvCxnSpPr>
      <xdr:spPr>
        <a:xfrm flipV="1">
          <a:off x="3987800" y="6299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120650</xdr:rowOff>
    </xdr:from>
    <xdr:to>
      <xdr:col>5</xdr:col>
      <xdr:colOff>549275</xdr:colOff>
      <xdr:row>37</xdr:row>
      <xdr:rowOff>133350</xdr:rowOff>
    </xdr:to>
    <xdr:cxnSp macro="">
      <xdr:nvCxnSpPr>
        <xdr:cNvPr id="69" name="直線コネクタ 68"/>
        <xdr:cNvCxnSpPr/>
      </xdr:nvCxnSpPr>
      <xdr:spPr>
        <a:xfrm>
          <a:off x="30988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37</xdr:row>
      <xdr:rowOff>120650</xdr:rowOff>
    </xdr:to>
    <xdr:cxnSp macro="">
      <xdr:nvCxnSpPr>
        <xdr:cNvPr id="72" name="直線コネクタ 71"/>
        <xdr:cNvCxnSpPr/>
      </xdr:nvCxnSpPr>
      <xdr:spPr>
        <a:xfrm>
          <a:off x="2209800" y="645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114300</xdr:rowOff>
    </xdr:to>
    <xdr:cxnSp macro="">
      <xdr:nvCxnSpPr>
        <xdr:cNvPr id="75" name="直線コネクタ 74"/>
        <xdr:cNvCxnSpPr/>
      </xdr:nvCxnSpPr>
      <xdr:spPr>
        <a:xfrm flipV="1">
          <a:off x="1320800" y="6451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82550</xdr:rowOff>
    </xdr:from>
    <xdr:to>
      <xdr:col>5</xdr:col>
      <xdr:colOff>600075</xdr:colOff>
      <xdr:row>38</xdr:row>
      <xdr:rowOff>12700</xdr:rowOff>
    </xdr:to>
    <xdr:sp macro="" textlink="">
      <xdr:nvSpPr>
        <xdr:cNvPr id="87" name="円/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69850</xdr:rowOff>
    </xdr:from>
    <xdr:to>
      <xdr:col>4</xdr:col>
      <xdr:colOff>396875</xdr:colOff>
      <xdr:row>38</xdr:row>
      <xdr:rowOff>0</xdr:rowOff>
    </xdr:to>
    <xdr:sp macro="" textlink="">
      <xdr:nvSpPr>
        <xdr:cNvPr id="89" name="円/楕円 88"/>
        <xdr:cNvSpPr/>
      </xdr:nvSpPr>
      <xdr:spPr>
        <a:xfrm>
          <a:off x="3048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90" name="テキスト ボックス 89"/>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93" name="円/楕円 92"/>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94" name="テキスト ボックス 93"/>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物件費の経常収支比率は</a:t>
          </a:r>
          <a:r>
            <a:rPr kumimoji="1" lang="en-US" altLang="ja-JP" sz="1200">
              <a:latin typeface="ＭＳ Ｐゴシック"/>
            </a:rPr>
            <a:t>19.1</a:t>
          </a:r>
          <a:r>
            <a:rPr kumimoji="1" lang="ja-JP" altLang="en-US" sz="1200">
              <a:latin typeface="ＭＳ Ｐゴシック"/>
            </a:rPr>
            <a:t>％、前年度比</a:t>
          </a:r>
          <a:r>
            <a:rPr kumimoji="1" lang="en-US" altLang="ja-JP" sz="1200">
              <a:latin typeface="ＭＳ Ｐゴシック"/>
            </a:rPr>
            <a:t>1.0</a:t>
          </a:r>
          <a:r>
            <a:rPr kumimoji="1" lang="ja-JP" altLang="en-US" sz="1200">
              <a:latin typeface="ＭＳ Ｐゴシック"/>
            </a:rPr>
            <a:t>ポイント減となったが、類似団体平均を</a:t>
          </a:r>
          <a:r>
            <a:rPr kumimoji="1" lang="en-US" altLang="ja-JP" sz="1200">
              <a:latin typeface="ＭＳ Ｐゴシック"/>
            </a:rPr>
            <a:t>3.0</a:t>
          </a:r>
          <a:r>
            <a:rPr kumimoji="1" lang="ja-JP" altLang="en-US" sz="1200">
              <a:latin typeface="ＭＳ Ｐゴシック"/>
            </a:rPr>
            <a:t>ポイント上回る結果となった。</a:t>
          </a:r>
          <a:endParaRPr kumimoji="1" lang="en-US" altLang="ja-JP" sz="1200">
            <a:latin typeface="ＭＳ Ｐゴシック"/>
          </a:endParaRPr>
        </a:p>
        <a:p>
          <a:r>
            <a:rPr kumimoji="1" lang="ja-JP" altLang="en-US" sz="1200">
              <a:latin typeface="ＭＳ Ｐゴシック"/>
            </a:rPr>
            <a:t>　合併市である本市の特徴として施設数が多いことがあげられる。その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69850</xdr:rowOff>
    </xdr:from>
    <xdr:to>
      <xdr:col>24</xdr:col>
      <xdr:colOff>31750</xdr:colOff>
      <xdr:row>20</xdr:row>
      <xdr:rowOff>61686</xdr:rowOff>
    </xdr:to>
    <xdr:cxnSp macro="">
      <xdr:nvCxnSpPr>
        <xdr:cNvPr id="129" name="直線コネクタ 128"/>
        <xdr:cNvCxnSpPr/>
      </xdr:nvCxnSpPr>
      <xdr:spPr>
        <a:xfrm flipV="1">
          <a:off x="15671800" y="33274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60070</xdr:rowOff>
    </xdr:from>
    <xdr:ext cx="762000" cy="259045"/>
    <xdr:sp macro="" textlink="">
      <xdr:nvSpPr>
        <xdr:cNvPr id="130" name="物件費平均値テキスト"/>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135164</xdr:rowOff>
    </xdr:from>
    <xdr:to>
      <xdr:col>22</xdr:col>
      <xdr:colOff>565150</xdr:colOff>
      <xdr:row>20</xdr:row>
      <xdr:rowOff>61686</xdr:rowOff>
    </xdr:to>
    <xdr:cxnSp macro="">
      <xdr:nvCxnSpPr>
        <xdr:cNvPr id="132" name="直線コネクタ 131"/>
        <xdr:cNvCxnSpPr/>
      </xdr:nvCxnSpPr>
      <xdr:spPr>
        <a:xfrm>
          <a:off x="14782800" y="33927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53522</xdr:rowOff>
    </xdr:from>
    <xdr:to>
      <xdr:col>21</xdr:col>
      <xdr:colOff>361950</xdr:colOff>
      <xdr:row>19</xdr:row>
      <xdr:rowOff>135164</xdr:rowOff>
    </xdr:to>
    <xdr:cxnSp macro="">
      <xdr:nvCxnSpPr>
        <xdr:cNvPr id="135" name="直線コネクタ 134"/>
        <xdr:cNvCxnSpPr/>
      </xdr:nvCxnSpPr>
      <xdr:spPr>
        <a:xfrm>
          <a:off x="13893800" y="33110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159657</xdr:rowOff>
    </xdr:from>
    <xdr:to>
      <xdr:col>20</xdr:col>
      <xdr:colOff>158750</xdr:colOff>
      <xdr:row>19</xdr:row>
      <xdr:rowOff>53522</xdr:rowOff>
    </xdr:to>
    <xdr:cxnSp macro="">
      <xdr:nvCxnSpPr>
        <xdr:cNvPr id="138" name="直線コネクタ 137"/>
        <xdr:cNvCxnSpPr/>
      </xdr:nvCxnSpPr>
      <xdr:spPr>
        <a:xfrm>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2" name="テキスト ボックス 14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8" name="円/楕円 147"/>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9"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10886</xdr:rowOff>
    </xdr:from>
    <xdr:to>
      <xdr:col>22</xdr:col>
      <xdr:colOff>615950</xdr:colOff>
      <xdr:row>20</xdr:row>
      <xdr:rowOff>112486</xdr:rowOff>
    </xdr:to>
    <xdr:sp macro="" textlink="">
      <xdr:nvSpPr>
        <xdr:cNvPr id="150" name="円/楕円 149"/>
        <xdr:cNvSpPr/>
      </xdr:nvSpPr>
      <xdr:spPr>
        <a:xfrm>
          <a:off x="15621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97263</xdr:rowOff>
    </xdr:from>
    <xdr:ext cx="736600" cy="259045"/>
    <xdr:sp macro="" textlink="">
      <xdr:nvSpPr>
        <xdr:cNvPr id="151" name="テキスト ボックス 150"/>
        <xdr:cNvSpPr txBox="1"/>
      </xdr:nvSpPr>
      <xdr:spPr>
        <a:xfrm>
          <a:off x="15290800" y="352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84364</xdr:rowOff>
    </xdr:from>
    <xdr:to>
      <xdr:col>21</xdr:col>
      <xdr:colOff>412750</xdr:colOff>
      <xdr:row>20</xdr:row>
      <xdr:rowOff>14514</xdr:rowOff>
    </xdr:to>
    <xdr:sp macro="" textlink="">
      <xdr:nvSpPr>
        <xdr:cNvPr id="152" name="円/楕円 151"/>
        <xdr:cNvSpPr/>
      </xdr:nvSpPr>
      <xdr:spPr>
        <a:xfrm>
          <a:off x="14732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170741</xdr:rowOff>
    </xdr:from>
    <xdr:ext cx="762000" cy="259045"/>
    <xdr:sp macro="" textlink="">
      <xdr:nvSpPr>
        <xdr:cNvPr id="153" name="テキスト ボックス 152"/>
        <xdr:cNvSpPr txBox="1"/>
      </xdr:nvSpPr>
      <xdr:spPr>
        <a:xfrm>
          <a:off x="144018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2722</xdr:rowOff>
    </xdr:from>
    <xdr:to>
      <xdr:col>20</xdr:col>
      <xdr:colOff>209550</xdr:colOff>
      <xdr:row>19</xdr:row>
      <xdr:rowOff>104322</xdr:rowOff>
    </xdr:to>
    <xdr:sp macro="" textlink="">
      <xdr:nvSpPr>
        <xdr:cNvPr id="154" name="円/楕円 153"/>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89099</xdr:rowOff>
    </xdr:from>
    <xdr:ext cx="762000" cy="259045"/>
    <xdr:sp macro="" textlink="">
      <xdr:nvSpPr>
        <xdr:cNvPr id="155" name="テキスト ボックス 154"/>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108857</xdr:rowOff>
    </xdr:from>
    <xdr:to>
      <xdr:col>19</xdr:col>
      <xdr:colOff>6350</xdr:colOff>
      <xdr:row>19</xdr:row>
      <xdr:rowOff>39007</xdr:rowOff>
    </xdr:to>
    <xdr:sp macro="" textlink="">
      <xdr:nvSpPr>
        <xdr:cNvPr id="156" name="円/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扶助費の経常収支比率は</a:t>
          </a:r>
          <a:r>
            <a:rPr kumimoji="1" lang="en-US" altLang="ja-JP" sz="1200">
              <a:latin typeface="ＭＳ Ｐゴシック"/>
            </a:rPr>
            <a:t>12.6</a:t>
          </a:r>
          <a:r>
            <a:rPr kumimoji="1" lang="ja-JP" altLang="en-US" sz="1200">
              <a:latin typeface="ＭＳ Ｐゴシック"/>
            </a:rPr>
            <a:t>％、前年度比</a:t>
          </a:r>
          <a:r>
            <a:rPr kumimoji="1" lang="en-US" altLang="ja-JP" sz="1200">
              <a:latin typeface="ＭＳ Ｐゴシック"/>
            </a:rPr>
            <a:t>0.5</a:t>
          </a:r>
          <a:r>
            <a:rPr kumimoji="1" lang="ja-JP" altLang="en-US" sz="1200">
              <a:latin typeface="ＭＳ Ｐゴシック"/>
            </a:rPr>
            <a:t>ポイントの増となり、類似団体平均を</a:t>
          </a:r>
          <a:r>
            <a:rPr kumimoji="1" lang="en-US" altLang="ja-JP" sz="1200">
              <a:latin typeface="ＭＳ Ｐゴシック"/>
            </a:rPr>
            <a:t>0.5</a:t>
          </a:r>
          <a:r>
            <a:rPr kumimoji="1" lang="ja-JP" altLang="en-US" sz="1200">
              <a:latin typeface="ＭＳ Ｐゴシック"/>
            </a:rPr>
            <a:t>ポイント下回る結果となった。これは、障害関係の扶助費が年々増加していることに加え、子ども子育て支援新制度の開始による保育園関係の扶助費が伸びたことが要因となっている。</a:t>
          </a:r>
        </a:p>
        <a:p>
          <a:r>
            <a:rPr kumimoji="1" lang="ja-JP" altLang="en-US" sz="1200">
              <a:latin typeface="ＭＳ Ｐゴシック"/>
            </a:rPr>
            <a:t>　今後も新制度に基づいた待機児童対策に伴う施設数の増や、障害者数の伸びとサービス利用量の増が見込まれていることから、扶助費全体として増加する傾向が続くものと考えられる。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58</xdr:row>
      <xdr:rowOff>12700</xdr:rowOff>
    </xdr:to>
    <xdr:cxnSp macro="">
      <xdr:nvCxnSpPr>
        <xdr:cNvPr id="190" name="直線コネクタ 189"/>
        <xdr:cNvCxnSpPr/>
      </xdr:nvCxnSpPr>
      <xdr:spPr>
        <a:xfrm>
          <a:off x="3987800" y="9861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88900</xdr:rowOff>
    </xdr:to>
    <xdr:cxnSp macro="">
      <xdr:nvCxnSpPr>
        <xdr:cNvPr id="193" name="直線コネクタ 192"/>
        <xdr:cNvCxnSpPr/>
      </xdr:nvCxnSpPr>
      <xdr:spPr>
        <a:xfrm>
          <a:off x="3098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57</xdr:row>
      <xdr:rowOff>31750</xdr:rowOff>
    </xdr:to>
    <xdr:cxnSp macro="">
      <xdr:nvCxnSpPr>
        <xdr:cNvPr id="196" name="直線コネクタ 195"/>
        <xdr:cNvCxnSpPr/>
      </xdr:nvCxnSpPr>
      <xdr:spPr>
        <a:xfrm>
          <a:off x="2209800" y="9594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165100</xdr:rowOff>
    </xdr:to>
    <xdr:cxnSp macro="">
      <xdr:nvCxnSpPr>
        <xdr:cNvPr id="199" name="直線コネクタ 198"/>
        <xdr:cNvCxnSpPr/>
      </xdr:nvCxnSpPr>
      <xdr:spPr>
        <a:xfrm>
          <a:off x="1320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10"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11" name="円/楕円 210"/>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149877</xdr:rowOff>
    </xdr:from>
    <xdr:ext cx="736600" cy="259045"/>
    <xdr:sp macro="" textlink="">
      <xdr:nvSpPr>
        <xdr:cNvPr id="212" name="テキスト ボックス 211"/>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214" name="テキスト ボックス 21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5" name="円/楕円 214"/>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16" name="テキスト ボックス 215"/>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その他の経常収支比率は</a:t>
          </a:r>
          <a:r>
            <a:rPr kumimoji="1" lang="en-US" altLang="ja-JP" sz="1100">
              <a:latin typeface="ＭＳ Ｐゴシック"/>
            </a:rPr>
            <a:t>11.3</a:t>
          </a:r>
          <a:r>
            <a:rPr kumimoji="1" lang="ja-JP" altLang="en-US" sz="1100">
              <a:latin typeface="ＭＳ Ｐゴシック"/>
            </a:rPr>
            <a:t>％、前年度比</a:t>
          </a:r>
          <a:r>
            <a:rPr kumimoji="1" lang="en-US" altLang="ja-JP" sz="1100">
              <a:latin typeface="ＭＳ Ｐゴシック"/>
            </a:rPr>
            <a:t>0.1</a:t>
          </a:r>
          <a:r>
            <a:rPr kumimoji="1" lang="ja-JP" altLang="en-US" sz="1100">
              <a:latin typeface="ＭＳ Ｐゴシック"/>
            </a:rPr>
            <a:t>ポイントの増となり、類似団体平均を</a:t>
          </a:r>
          <a:r>
            <a:rPr kumimoji="1" lang="en-US" altLang="ja-JP" sz="1100">
              <a:latin typeface="ＭＳ Ｐゴシック"/>
            </a:rPr>
            <a:t>2.0</a:t>
          </a:r>
          <a:r>
            <a:rPr kumimoji="1" lang="ja-JP" altLang="en-US" sz="1100">
              <a:latin typeface="ＭＳ Ｐゴシック"/>
            </a:rPr>
            <a:t>ポイント下回る結果となった。</a:t>
          </a:r>
          <a:r>
            <a:rPr kumimoji="1" lang="en-US" altLang="ja-JP" sz="1100">
              <a:latin typeface="ＭＳ Ｐゴシック"/>
            </a:rPr>
            <a:t>11.3</a:t>
          </a:r>
          <a:r>
            <a:rPr kumimoji="1" lang="ja-JP" altLang="en-US" sz="1100">
              <a:latin typeface="ＭＳ Ｐゴシック"/>
            </a:rPr>
            <a:t>％のうち</a:t>
          </a:r>
          <a:r>
            <a:rPr kumimoji="1" lang="en-US" altLang="ja-JP" sz="1100">
              <a:latin typeface="ＭＳ Ｐゴシック"/>
            </a:rPr>
            <a:t>10.8</a:t>
          </a:r>
          <a:r>
            <a:rPr kumimoji="1" lang="ja-JP" altLang="en-US" sz="1100">
              <a:latin typeface="ＭＳ Ｐゴシック"/>
            </a:rPr>
            <a:t>％と大きな割合を占める繰出金は、介護保険特別会計や後期高齢者医療特別会計への繰出金の増が主な要因となり、増加傾向にある。</a:t>
          </a:r>
          <a:endParaRPr kumimoji="1" lang="en-US" altLang="ja-JP" sz="1100">
            <a:latin typeface="ＭＳ Ｐゴシック"/>
          </a:endParaRPr>
        </a:p>
        <a:p>
          <a:r>
            <a:rPr kumimoji="1" lang="ja-JP" altLang="en-US" sz="1100">
              <a:latin typeface="ＭＳ Ｐゴシック"/>
            </a:rPr>
            <a:t>　また、経常収支比率の算定には含まれない国民健康保険特別会計などに対する財源補てん的な繰出金も多額であることから、これらも加味した</a:t>
          </a:r>
          <a:r>
            <a:rPr kumimoji="1" lang="en-US" altLang="ja-JP" sz="1100">
              <a:latin typeface="ＭＳ Ｐゴシック"/>
            </a:rPr>
            <a:t>｢</a:t>
          </a:r>
          <a:r>
            <a:rPr kumimoji="1" lang="ja-JP" altLang="en-US" sz="1100">
              <a:latin typeface="ＭＳ Ｐゴシック"/>
            </a:rPr>
            <a:t>実質経常収支比率</a:t>
          </a:r>
          <a:r>
            <a:rPr kumimoji="1" lang="en-US" altLang="ja-JP" sz="1100">
              <a:latin typeface="ＭＳ Ｐゴシック"/>
            </a:rPr>
            <a:t>｣</a:t>
          </a:r>
          <a:r>
            <a:rPr kumimoji="1" lang="ja-JP" altLang="en-US" sz="1100">
              <a:latin typeface="ＭＳ Ｐゴシック"/>
            </a:rPr>
            <a:t>を第４次行財政改革大綱の評価指標の一つとして設定し、引き続き特別会計の健全化に取り組む。</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55</xdr:row>
      <xdr:rowOff>135165</xdr:rowOff>
    </xdr:to>
    <xdr:cxnSp macro="">
      <xdr:nvCxnSpPr>
        <xdr:cNvPr id="253" name="直線コネクタ 252"/>
        <xdr:cNvCxnSpPr/>
      </xdr:nvCxnSpPr>
      <xdr:spPr>
        <a:xfrm>
          <a:off x="15671800" y="9548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40112</xdr:rowOff>
    </xdr:from>
    <xdr:ext cx="762000" cy="259045"/>
    <xdr:sp macro="" textlink="">
      <xdr:nvSpPr>
        <xdr:cNvPr id="254"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37193</xdr:rowOff>
    </xdr:from>
    <xdr:to>
      <xdr:col>22</xdr:col>
      <xdr:colOff>565150</xdr:colOff>
      <xdr:row>55</xdr:row>
      <xdr:rowOff>118835</xdr:rowOff>
    </xdr:to>
    <xdr:cxnSp macro="">
      <xdr:nvCxnSpPr>
        <xdr:cNvPr id="256" name="直線コネクタ 255"/>
        <xdr:cNvCxnSpPr/>
      </xdr:nvCxnSpPr>
      <xdr:spPr>
        <a:xfrm>
          <a:off x="14782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159657</xdr:rowOff>
    </xdr:from>
    <xdr:to>
      <xdr:col>21</xdr:col>
      <xdr:colOff>361950</xdr:colOff>
      <xdr:row>55</xdr:row>
      <xdr:rowOff>37193</xdr:rowOff>
    </xdr:to>
    <xdr:cxnSp macro="">
      <xdr:nvCxnSpPr>
        <xdr:cNvPr id="259" name="直線コネクタ 258"/>
        <xdr:cNvCxnSpPr/>
      </xdr:nvCxnSpPr>
      <xdr:spPr>
        <a:xfrm>
          <a:off x="13893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89099</xdr:rowOff>
    </xdr:from>
    <xdr:ext cx="762000" cy="259045"/>
    <xdr:sp macro="" textlink="">
      <xdr:nvSpPr>
        <xdr:cNvPr id="261" name="テキスト ボックス 260"/>
        <xdr:cNvSpPr txBox="1"/>
      </xdr:nvSpPr>
      <xdr:spPr>
        <a:xfrm>
          <a:off x="14401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78015</xdr:rowOff>
    </xdr:from>
    <xdr:to>
      <xdr:col>20</xdr:col>
      <xdr:colOff>158750</xdr:colOff>
      <xdr:row>54</xdr:row>
      <xdr:rowOff>159657</xdr:rowOff>
    </xdr:to>
    <xdr:cxnSp macro="">
      <xdr:nvCxnSpPr>
        <xdr:cNvPr id="262" name="直線コネクタ 261"/>
        <xdr:cNvCxnSpPr/>
      </xdr:nvCxnSpPr>
      <xdr:spPr>
        <a:xfrm>
          <a:off x="13004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56442</xdr:rowOff>
    </xdr:from>
    <xdr:ext cx="762000" cy="259045"/>
    <xdr:sp macro="" textlink="">
      <xdr:nvSpPr>
        <xdr:cNvPr id="264" name="テキスト ボックス 263"/>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84365</xdr:rowOff>
    </xdr:from>
    <xdr:to>
      <xdr:col>24</xdr:col>
      <xdr:colOff>82550</xdr:colOff>
      <xdr:row>56</xdr:row>
      <xdr:rowOff>14515</xdr:rowOff>
    </xdr:to>
    <xdr:sp macro="" textlink="">
      <xdr:nvSpPr>
        <xdr:cNvPr id="272" name="円/楕円 271"/>
        <xdr:cNvSpPr/>
      </xdr:nvSpPr>
      <xdr:spPr>
        <a:xfrm>
          <a:off x="16459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100892</xdr:rowOff>
    </xdr:from>
    <xdr:ext cx="762000" cy="259045"/>
    <xdr:sp macro="" textlink="">
      <xdr:nvSpPr>
        <xdr:cNvPr id="273" name="その他該当値テキスト"/>
        <xdr:cNvSpPr txBox="1"/>
      </xdr:nvSpPr>
      <xdr:spPr>
        <a:xfrm>
          <a:off x="16598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68035</xdr:rowOff>
    </xdr:from>
    <xdr:to>
      <xdr:col>22</xdr:col>
      <xdr:colOff>615950</xdr:colOff>
      <xdr:row>55</xdr:row>
      <xdr:rowOff>169635</xdr:rowOff>
    </xdr:to>
    <xdr:sp macro="" textlink="">
      <xdr:nvSpPr>
        <xdr:cNvPr id="274" name="円/楕円 273"/>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8362</xdr:rowOff>
    </xdr:from>
    <xdr:ext cx="736600" cy="259045"/>
    <xdr:sp macro="" textlink="">
      <xdr:nvSpPr>
        <xdr:cNvPr id="275" name="テキスト ボックス 274"/>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157843</xdr:rowOff>
    </xdr:from>
    <xdr:to>
      <xdr:col>21</xdr:col>
      <xdr:colOff>412750</xdr:colOff>
      <xdr:row>55</xdr:row>
      <xdr:rowOff>87993</xdr:rowOff>
    </xdr:to>
    <xdr:sp macro="" textlink="">
      <xdr:nvSpPr>
        <xdr:cNvPr id="276" name="円/楕円 275"/>
        <xdr:cNvSpPr/>
      </xdr:nvSpPr>
      <xdr:spPr>
        <a:xfrm>
          <a:off x="14732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98170</xdr:rowOff>
    </xdr:from>
    <xdr:ext cx="762000" cy="259045"/>
    <xdr:sp macro="" textlink="">
      <xdr:nvSpPr>
        <xdr:cNvPr id="277" name="テキスト ボックス 276"/>
        <xdr:cNvSpPr txBox="1"/>
      </xdr:nvSpPr>
      <xdr:spPr>
        <a:xfrm>
          <a:off x="14401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108857</xdr:rowOff>
    </xdr:from>
    <xdr:to>
      <xdr:col>20</xdr:col>
      <xdr:colOff>209550</xdr:colOff>
      <xdr:row>55</xdr:row>
      <xdr:rowOff>39007</xdr:rowOff>
    </xdr:to>
    <xdr:sp macro="" textlink="">
      <xdr:nvSpPr>
        <xdr:cNvPr id="278" name="円/楕円 277"/>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79" name="テキスト ボックス 278"/>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27215</xdr:rowOff>
    </xdr:from>
    <xdr:to>
      <xdr:col>19</xdr:col>
      <xdr:colOff>6350</xdr:colOff>
      <xdr:row>54</xdr:row>
      <xdr:rowOff>128815</xdr:rowOff>
    </xdr:to>
    <xdr:sp macro="" textlink="">
      <xdr:nvSpPr>
        <xdr:cNvPr id="280" name="円/楕円 279"/>
        <xdr:cNvSpPr/>
      </xdr:nvSpPr>
      <xdr:spPr>
        <a:xfrm>
          <a:off x="12954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138992</xdr:rowOff>
    </xdr:from>
    <xdr:ext cx="762000" cy="259045"/>
    <xdr:sp macro="" textlink="">
      <xdr:nvSpPr>
        <xdr:cNvPr id="281" name="テキスト ボックス 280"/>
        <xdr:cNvSpPr txBox="1"/>
      </xdr:nvSpPr>
      <xdr:spPr>
        <a:xfrm>
          <a:off x="12623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補助費等の経常収支比率は</a:t>
          </a:r>
          <a:r>
            <a:rPr kumimoji="1" lang="en-US" altLang="ja-JP" sz="1200">
              <a:latin typeface="ＭＳ Ｐゴシック"/>
            </a:rPr>
            <a:t>10.5</a:t>
          </a:r>
          <a:r>
            <a:rPr kumimoji="1" lang="ja-JP" altLang="en-US" sz="1200">
              <a:latin typeface="ＭＳ Ｐゴシック"/>
            </a:rPr>
            <a:t>％、前年度比</a:t>
          </a:r>
          <a:r>
            <a:rPr kumimoji="1" lang="en-US" altLang="ja-JP" sz="1200">
              <a:latin typeface="ＭＳ Ｐゴシック"/>
            </a:rPr>
            <a:t>0.2</a:t>
          </a:r>
          <a:r>
            <a:rPr kumimoji="1" lang="ja-JP" altLang="en-US" sz="1200">
              <a:latin typeface="ＭＳ Ｐゴシック"/>
            </a:rPr>
            <a:t>ポイント減となったが、類似団体平均を</a:t>
          </a:r>
          <a:r>
            <a:rPr kumimoji="1" lang="en-US" altLang="ja-JP" sz="1200">
              <a:latin typeface="ＭＳ Ｐゴシック"/>
            </a:rPr>
            <a:t>1.1</a:t>
          </a:r>
          <a:r>
            <a:rPr kumimoji="1" lang="ja-JP" altLang="en-US" sz="1200">
              <a:latin typeface="ＭＳ Ｐゴシック"/>
            </a:rPr>
            <a:t>ポイント上回る結果となった。これは、一事務組合への負担金などが前年度から減少したためである。</a:t>
          </a:r>
          <a:endParaRPr kumimoji="1" lang="en-US" altLang="ja-JP" sz="1200">
            <a:latin typeface="ＭＳ Ｐゴシック"/>
          </a:endParaRPr>
        </a:p>
        <a:p>
          <a:r>
            <a:rPr kumimoji="1" lang="ja-JP" altLang="en-US" sz="1200">
              <a:latin typeface="ＭＳ Ｐゴシック"/>
            </a:rPr>
            <a:t>　補助費等の経常収支比率は、減少傾向にあるが、引き続き第４次行財政改革大綱に基づき、財政支援団体への財政支出の見直しなどに取り組む。</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37</xdr:row>
      <xdr:rowOff>123190</xdr:rowOff>
    </xdr:to>
    <xdr:cxnSp macro="">
      <xdr:nvCxnSpPr>
        <xdr:cNvPr id="313" name="直線コネクタ 312"/>
        <xdr:cNvCxnSpPr/>
      </xdr:nvCxnSpPr>
      <xdr:spPr>
        <a:xfrm flipV="1">
          <a:off x="15671800" y="645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37</xdr:row>
      <xdr:rowOff>130810</xdr:rowOff>
    </xdr:to>
    <xdr:cxnSp macro="">
      <xdr:nvCxnSpPr>
        <xdr:cNvPr id="316" name="直線コネクタ 315"/>
        <xdr:cNvCxnSpPr/>
      </xdr:nvCxnSpPr>
      <xdr:spPr>
        <a:xfrm flipV="1">
          <a:off x="14782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8" name="テキスト ボックス 317"/>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130810</xdr:rowOff>
    </xdr:from>
    <xdr:to>
      <xdr:col>21</xdr:col>
      <xdr:colOff>361950</xdr:colOff>
      <xdr:row>38</xdr:row>
      <xdr:rowOff>5080</xdr:rowOff>
    </xdr:to>
    <xdr:cxnSp macro="">
      <xdr:nvCxnSpPr>
        <xdr:cNvPr id="319" name="直線コネクタ 318"/>
        <xdr:cNvCxnSpPr/>
      </xdr:nvCxnSpPr>
      <xdr:spPr>
        <a:xfrm flipV="1">
          <a:off x="13893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1" name="テキスト ボックス 320"/>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5080</xdr:rowOff>
    </xdr:to>
    <xdr:cxnSp macro="">
      <xdr:nvCxnSpPr>
        <xdr:cNvPr id="322" name="直線コネクタ 321"/>
        <xdr:cNvCxnSpPr/>
      </xdr:nvCxnSpPr>
      <xdr:spPr>
        <a:xfrm>
          <a:off x="13004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4" name="テキスト ボックス 32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6" name="テキスト ボックス 325"/>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2" name="円/楕円 331"/>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3"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72390</xdr:rowOff>
    </xdr:from>
    <xdr:to>
      <xdr:col>22</xdr:col>
      <xdr:colOff>615950</xdr:colOff>
      <xdr:row>38</xdr:row>
      <xdr:rowOff>2540</xdr:rowOff>
    </xdr:to>
    <xdr:sp macro="" textlink="">
      <xdr:nvSpPr>
        <xdr:cNvPr id="334" name="円/楕円 333"/>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158767</xdr:rowOff>
    </xdr:from>
    <xdr:ext cx="736600" cy="259045"/>
    <xdr:sp macro="" textlink="">
      <xdr:nvSpPr>
        <xdr:cNvPr id="335" name="テキスト ボックス 334"/>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80010</xdr:rowOff>
    </xdr:from>
    <xdr:to>
      <xdr:col>21</xdr:col>
      <xdr:colOff>412750</xdr:colOff>
      <xdr:row>38</xdr:row>
      <xdr:rowOff>10160</xdr:rowOff>
    </xdr:to>
    <xdr:sp macro="" textlink="">
      <xdr:nvSpPr>
        <xdr:cNvPr id="336" name="円/楕円 335"/>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166387</xdr:rowOff>
    </xdr:from>
    <xdr:ext cx="762000" cy="259045"/>
    <xdr:sp macro="" textlink="">
      <xdr:nvSpPr>
        <xdr:cNvPr id="337" name="テキスト ボックス 336"/>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125730</xdr:rowOff>
    </xdr:from>
    <xdr:to>
      <xdr:col>20</xdr:col>
      <xdr:colOff>209550</xdr:colOff>
      <xdr:row>38</xdr:row>
      <xdr:rowOff>55880</xdr:rowOff>
    </xdr:to>
    <xdr:sp macro="" textlink="">
      <xdr:nvSpPr>
        <xdr:cNvPr id="338" name="円/楕円 337"/>
        <xdr:cNvSpPr/>
      </xdr:nvSpPr>
      <xdr:spPr>
        <a:xfrm>
          <a:off x="13843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39" name="テキスト ボックス 338"/>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40" name="円/楕円 339"/>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41" name="テキスト ボックス 340"/>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公債費の経常収支比率は</a:t>
          </a:r>
          <a:r>
            <a:rPr kumimoji="1" lang="en-US" altLang="ja-JP" sz="1200">
              <a:latin typeface="ＭＳ Ｐゴシック"/>
            </a:rPr>
            <a:t>15.9</a:t>
          </a:r>
          <a:r>
            <a:rPr kumimoji="1" lang="ja-JP" altLang="en-US" sz="1200">
              <a:latin typeface="ＭＳ Ｐゴシック"/>
            </a:rPr>
            <a:t>％、前年度比</a:t>
          </a:r>
          <a:r>
            <a:rPr kumimoji="1" lang="en-US" altLang="ja-JP" sz="1200">
              <a:latin typeface="ＭＳ Ｐゴシック"/>
            </a:rPr>
            <a:t>1.6</a:t>
          </a:r>
          <a:r>
            <a:rPr kumimoji="1" lang="ja-JP" altLang="en-US" sz="1200">
              <a:latin typeface="ＭＳ Ｐゴシック"/>
            </a:rPr>
            <a:t>ポイント減となったが、類似団体平均を</a:t>
          </a:r>
          <a:r>
            <a:rPr kumimoji="1" lang="en-US" altLang="ja-JP" sz="1200">
              <a:latin typeface="ＭＳ Ｐゴシック"/>
            </a:rPr>
            <a:t>2.3</a:t>
          </a:r>
          <a:r>
            <a:rPr kumimoji="1" lang="ja-JP" altLang="en-US" sz="1200">
              <a:latin typeface="ＭＳ Ｐゴシック"/>
            </a:rPr>
            <a:t>ポイント上回る結果となった。これは、減税補てん債の償還が進んだことが主な要因となっている。公債費は、平成</a:t>
          </a:r>
          <a:r>
            <a:rPr kumimoji="1" lang="en-US" altLang="ja-JP" sz="1200">
              <a:latin typeface="ＭＳ Ｐゴシック"/>
            </a:rPr>
            <a:t>26</a:t>
          </a:r>
          <a:r>
            <a:rPr kumimoji="1" lang="ja-JP" altLang="en-US" sz="1200">
              <a:latin typeface="ＭＳ Ｐゴシック"/>
            </a:rPr>
            <a:t>年度をピークに減少傾向にあるが、平成</a:t>
          </a:r>
          <a:r>
            <a:rPr kumimoji="1" lang="en-US" altLang="ja-JP" sz="1200">
              <a:latin typeface="ＭＳ Ｐゴシック"/>
            </a:rPr>
            <a:t>28</a:t>
          </a:r>
          <a:r>
            <a:rPr kumimoji="1" lang="ja-JP" altLang="en-US" sz="1200">
              <a:latin typeface="ＭＳ Ｐゴシック"/>
            </a:rPr>
            <a:t>年度には一時的に増加し、その後は、合併特例債の償還額が大幅に減少することから、再び減少していくものと見込んでいる。今後とも後年度負担を十分考慮した地方債の借入に努めることにより、公債費の抑制を図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136798</xdr:rowOff>
    </xdr:from>
    <xdr:to>
      <xdr:col>7</xdr:col>
      <xdr:colOff>15875</xdr:colOff>
      <xdr:row>77</xdr:row>
      <xdr:rowOff>69850</xdr:rowOff>
    </xdr:to>
    <xdr:cxnSp macro="">
      <xdr:nvCxnSpPr>
        <xdr:cNvPr id="376" name="直線コネクタ 375"/>
        <xdr:cNvCxnSpPr/>
      </xdr:nvCxnSpPr>
      <xdr:spPr>
        <a:xfrm flipV="1">
          <a:off x="3987800" y="13166998"/>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123751</xdr:rowOff>
    </xdr:from>
    <xdr:ext cx="762000" cy="259045"/>
    <xdr:sp macro="" textlink="">
      <xdr:nvSpPr>
        <xdr:cNvPr id="377" name="公債費平均値テキスト"/>
        <xdr:cNvSpPr txBox="1"/>
      </xdr:nvSpPr>
      <xdr:spPr>
        <a:xfrm>
          <a:off x="4914900" y="12811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50256</xdr:rowOff>
    </xdr:from>
    <xdr:to>
      <xdr:col>5</xdr:col>
      <xdr:colOff>549275</xdr:colOff>
      <xdr:row>77</xdr:row>
      <xdr:rowOff>69850</xdr:rowOff>
    </xdr:to>
    <xdr:cxnSp macro="">
      <xdr:nvCxnSpPr>
        <xdr:cNvPr id="379" name="直線コネクタ 378"/>
        <xdr:cNvCxnSpPr/>
      </xdr:nvCxnSpPr>
      <xdr:spPr>
        <a:xfrm>
          <a:off x="3098800" y="13251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145523</xdr:rowOff>
    </xdr:from>
    <xdr:ext cx="736600" cy="259045"/>
    <xdr:sp macro="" textlink="">
      <xdr:nvSpPr>
        <xdr:cNvPr id="381" name="テキスト ボックス 380"/>
        <xdr:cNvSpPr txBox="1"/>
      </xdr:nvSpPr>
      <xdr:spPr>
        <a:xfrm>
          <a:off x="3606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143329</xdr:rowOff>
    </xdr:from>
    <xdr:to>
      <xdr:col>4</xdr:col>
      <xdr:colOff>346075</xdr:colOff>
      <xdr:row>77</xdr:row>
      <xdr:rowOff>50256</xdr:rowOff>
    </xdr:to>
    <xdr:cxnSp macro="">
      <xdr:nvCxnSpPr>
        <xdr:cNvPr id="382" name="直線コネクタ 381"/>
        <xdr:cNvCxnSpPr/>
      </xdr:nvCxnSpPr>
      <xdr:spPr>
        <a:xfrm>
          <a:off x="2209800" y="131735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4" name="テキスト ボックス 38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76</xdr:row>
      <xdr:rowOff>143329</xdr:rowOff>
    </xdr:to>
    <xdr:cxnSp macro="">
      <xdr:nvCxnSpPr>
        <xdr:cNvPr id="385" name="直線コネクタ 384"/>
        <xdr:cNvCxnSpPr/>
      </xdr:nvCxnSpPr>
      <xdr:spPr>
        <a:xfrm>
          <a:off x="1320800" y="13108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26324</xdr:rowOff>
    </xdr:from>
    <xdr:ext cx="762000" cy="259045"/>
    <xdr:sp macro="" textlink="">
      <xdr:nvSpPr>
        <xdr:cNvPr id="387" name="テキスト ボックス 386"/>
        <xdr:cNvSpPr txBox="1"/>
      </xdr:nvSpPr>
      <xdr:spPr>
        <a:xfrm>
          <a:off x="1828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89" name="テキスト ボックス 388"/>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85998</xdr:rowOff>
    </xdr:from>
    <xdr:to>
      <xdr:col>7</xdr:col>
      <xdr:colOff>66675</xdr:colOff>
      <xdr:row>77</xdr:row>
      <xdr:rowOff>16148</xdr:rowOff>
    </xdr:to>
    <xdr:sp macro="" textlink="">
      <xdr:nvSpPr>
        <xdr:cNvPr id="395" name="円/楕円 394"/>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58075</xdr:rowOff>
    </xdr:from>
    <xdr:ext cx="762000" cy="259045"/>
    <xdr:sp macro="" textlink="">
      <xdr:nvSpPr>
        <xdr:cNvPr id="396" name="公債費該当値テキスト"/>
        <xdr:cNvSpPr txBox="1"/>
      </xdr:nvSpPr>
      <xdr:spPr>
        <a:xfrm>
          <a:off x="49149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7" name="円/楕円 396"/>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98" name="テキスト ボックス 39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170906</xdr:rowOff>
    </xdr:from>
    <xdr:to>
      <xdr:col>4</xdr:col>
      <xdr:colOff>396875</xdr:colOff>
      <xdr:row>77</xdr:row>
      <xdr:rowOff>101056</xdr:rowOff>
    </xdr:to>
    <xdr:sp macro="" textlink="">
      <xdr:nvSpPr>
        <xdr:cNvPr id="399" name="円/楕円 398"/>
        <xdr:cNvSpPr/>
      </xdr:nvSpPr>
      <xdr:spPr>
        <a:xfrm>
          <a:off x="3048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85833</xdr:rowOff>
    </xdr:from>
    <xdr:ext cx="762000" cy="259045"/>
    <xdr:sp macro="" textlink="">
      <xdr:nvSpPr>
        <xdr:cNvPr id="400" name="テキスト ボックス 399"/>
        <xdr:cNvSpPr txBox="1"/>
      </xdr:nvSpPr>
      <xdr:spPr>
        <a:xfrm>
          <a:off x="2717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92529</xdr:rowOff>
    </xdr:from>
    <xdr:to>
      <xdr:col>3</xdr:col>
      <xdr:colOff>193675</xdr:colOff>
      <xdr:row>77</xdr:row>
      <xdr:rowOff>22679</xdr:rowOff>
    </xdr:to>
    <xdr:sp macro="" textlink="">
      <xdr:nvSpPr>
        <xdr:cNvPr id="401" name="円/楕円 400"/>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7456</xdr:rowOff>
    </xdr:from>
    <xdr:ext cx="762000" cy="259045"/>
    <xdr:sp macro="" textlink="">
      <xdr:nvSpPr>
        <xdr:cNvPr id="402" name="テキスト ボックス 401"/>
        <xdr:cNvSpPr txBox="1"/>
      </xdr:nvSpPr>
      <xdr:spPr>
        <a:xfrm>
          <a:off x="1828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27214</xdr:rowOff>
    </xdr:from>
    <xdr:to>
      <xdr:col>1</xdr:col>
      <xdr:colOff>676275</xdr:colOff>
      <xdr:row>76</xdr:row>
      <xdr:rowOff>128814</xdr:rowOff>
    </xdr:to>
    <xdr:sp macro="" textlink="">
      <xdr:nvSpPr>
        <xdr:cNvPr id="403" name="円/楕円 402"/>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138992</xdr:rowOff>
    </xdr:from>
    <xdr:ext cx="762000" cy="259045"/>
    <xdr:sp macro="" textlink="">
      <xdr:nvSpPr>
        <xdr:cNvPr id="404" name="テキスト ボックス 403"/>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公債費以外の経常収支比率は</a:t>
          </a:r>
          <a:r>
            <a:rPr kumimoji="1" lang="en-US" altLang="ja-JP" sz="1200">
              <a:latin typeface="+mn-ea"/>
              <a:ea typeface="+mn-ea"/>
            </a:rPr>
            <a:t>76.6</a:t>
          </a:r>
          <a:r>
            <a:rPr kumimoji="1" lang="ja-JP" altLang="en-US" sz="1200">
              <a:latin typeface="+mn-ea"/>
              <a:ea typeface="+mn-ea"/>
            </a:rPr>
            <a:t>％、前年度比</a:t>
          </a:r>
          <a:r>
            <a:rPr kumimoji="1" lang="en-US" altLang="ja-JP" sz="1200">
              <a:latin typeface="+mn-ea"/>
              <a:ea typeface="+mn-ea"/>
            </a:rPr>
            <a:t>2.0</a:t>
          </a:r>
          <a:r>
            <a:rPr kumimoji="1" lang="ja-JP" altLang="en-US" sz="1200">
              <a:latin typeface="+mn-ea"/>
              <a:ea typeface="+mn-ea"/>
            </a:rPr>
            <a:t>ポイント減となったが、類似団体平均を</a:t>
          </a:r>
          <a:r>
            <a:rPr kumimoji="1" lang="en-US" altLang="ja-JP" sz="1200">
              <a:latin typeface="+mn-ea"/>
              <a:ea typeface="+mn-ea"/>
            </a:rPr>
            <a:t>0.5</a:t>
          </a:r>
          <a:r>
            <a:rPr kumimoji="1" lang="ja-JP" altLang="en-US" sz="1200">
              <a:latin typeface="+mn-ea"/>
              <a:ea typeface="+mn-ea"/>
            </a:rPr>
            <a:t>ポイント上回る結果となった。</a:t>
          </a:r>
        </a:p>
        <a:p>
          <a:r>
            <a:rPr kumimoji="1" lang="ja-JP" altLang="en-US" sz="1200">
              <a:latin typeface="+mn-ea"/>
              <a:ea typeface="+mn-ea"/>
            </a:rPr>
            <a:t>　人件費及び補助費等は減少傾向が見られるが、扶助費及び繰出金は、引き続き増加していくことが見込まれる。</a:t>
          </a:r>
          <a:endParaRPr kumimoji="1" lang="en-US" altLang="ja-JP" sz="1200">
            <a:latin typeface="+mn-ea"/>
            <a:ea typeface="+mn-ea"/>
          </a:endParaRPr>
        </a:p>
        <a:p>
          <a:r>
            <a:rPr kumimoji="1" lang="ja-JP" altLang="en-US" sz="1200">
              <a:latin typeface="+mn-ea"/>
              <a:ea typeface="+mn-ea"/>
            </a:rPr>
            <a:t>　今後も第４次行財政改革大綱の評価指標の一つとして経常収支比率を設定し、市民サービスの維持・向上と持続可能で自立的な行財政運営の確立を目指して、行財政改革に取り組む。</a:t>
          </a:r>
          <a:endParaRPr kumimoji="1" lang="ja-JP" altLang="en-US" sz="14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62992</xdr:rowOff>
    </xdr:to>
    <xdr:cxnSp macro="">
      <xdr:nvCxnSpPr>
        <xdr:cNvPr id="435" name="直線コネクタ 434"/>
        <xdr:cNvCxnSpPr/>
      </xdr:nvCxnSpPr>
      <xdr:spPr>
        <a:xfrm flipV="1">
          <a:off x="15671800" y="133446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6"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62992</xdr:rowOff>
    </xdr:to>
    <xdr:cxnSp macro="">
      <xdr:nvCxnSpPr>
        <xdr:cNvPr id="438" name="直線コネクタ 437"/>
        <xdr:cNvCxnSpPr/>
      </xdr:nvCxnSpPr>
      <xdr:spPr>
        <a:xfrm>
          <a:off x="14782800" y="133720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170435</xdr:rowOff>
    </xdr:to>
    <xdr:cxnSp macro="">
      <xdr:nvCxnSpPr>
        <xdr:cNvPr id="441" name="直線コネクタ 440"/>
        <xdr:cNvCxnSpPr/>
      </xdr:nvCxnSpPr>
      <xdr:spPr>
        <a:xfrm>
          <a:off x="13893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3" name="テキスト ボックス 44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77</xdr:row>
      <xdr:rowOff>106426</xdr:rowOff>
    </xdr:to>
    <xdr:cxnSp macro="">
      <xdr:nvCxnSpPr>
        <xdr:cNvPr id="444" name="直線コネクタ 443"/>
        <xdr:cNvCxnSpPr/>
      </xdr:nvCxnSpPr>
      <xdr:spPr>
        <a:xfrm>
          <a:off x="13004800" y="13308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6" name="テキスト ボックス 445"/>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48" name="テキスト ボックス 44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54" name="円/楕円 453"/>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5"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xdr:rowOff>
    </xdr:from>
    <xdr:to>
      <xdr:col>22</xdr:col>
      <xdr:colOff>615950</xdr:colOff>
      <xdr:row>78</xdr:row>
      <xdr:rowOff>113792</xdr:rowOff>
    </xdr:to>
    <xdr:sp macro="" textlink="">
      <xdr:nvSpPr>
        <xdr:cNvPr id="456" name="円/楕円 455"/>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98569</xdr:rowOff>
    </xdr:from>
    <xdr:ext cx="736600" cy="259045"/>
    <xdr:sp macro="" textlink="">
      <xdr:nvSpPr>
        <xdr:cNvPr id="457" name="テキスト ボックス 456"/>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58" name="円/楕円 457"/>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59" name="テキスト ボックス 458"/>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60" name="円/楕円 459"/>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61" name="テキスト ボックス 460"/>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55626</xdr:rowOff>
    </xdr:from>
    <xdr:to>
      <xdr:col>19</xdr:col>
      <xdr:colOff>6350</xdr:colOff>
      <xdr:row>77</xdr:row>
      <xdr:rowOff>157226</xdr:rowOff>
    </xdr:to>
    <xdr:sp macro="" textlink="">
      <xdr:nvSpPr>
        <xdr:cNvPr id="462" name="円/楕円 461"/>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142003</xdr:rowOff>
    </xdr:from>
    <xdr:ext cx="762000" cy="259045"/>
    <xdr:sp macro="" textlink="">
      <xdr:nvSpPr>
        <xdr:cNvPr id="463" name="テキスト ボックス 462"/>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東京都西東京市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41260</xdr:rowOff>
    </xdr:from>
    <xdr:to>
      <xdr:col>4</xdr:col>
      <xdr:colOff>1117600</xdr:colOff>
      <xdr:row>19</xdr:row>
      <xdr:rowOff>63708</xdr:rowOff>
    </xdr:to>
    <xdr:cxnSp macro="">
      <xdr:nvCxnSpPr>
        <xdr:cNvPr id="48" name="直線コネクタ 47"/>
        <xdr:cNvCxnSpPr/>
      </xdr:nvCxnSpPr>
      <xdr:spPr bwMode="auto">
        <a:xfrm>
          <a:off x="5003800" y="3346435"/>
          <a:ext cx="6477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23263</xdr:rowOff>
    </xdr:from>
    <xdr:ext cx="762000" cy="259045"/>
    <xdr:sp macro="" textlink="">
      <xdr:nvSpPr>
        <xdr:cNvPr id="49" name="人口1人当たり決算額の推移平均値テキスト130"/>
        <xdr:cNvSpPr txBox="1"/>
      </xdr:nvSpPr>
      <xdr:spPr>
        <a:xfrm>
          <a:off x="5740400" y="2814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15154</xdr:rowOff>
    </xdr:from>
    <xdr:to>
      <xdr:col>4</xdr:col>
      <xdr:colOff>469900</xdr:colOff>
      <xdr:row>19</xdr:row>
      <xdr:rowOff>41260</xdr:rowOff>
    </xdr:to>
    <xdr:cxnSp macro="">
      <xdr:nvCxnSpPr>
        <xdr:cNvPr id="51" name="直線コネクタ 50"/>
        <xdr:cNvCxnSpPr/>
      </xdr:nvCxnSpPr>
      <xdr:spPr bwMode="auto">
        <a:xfrm>
          <a:off x="4305300" y="3320329"/>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163424</xdr:rowOff>
    </xdr:from>
    <xdr:to>
      <xdr:col>3</xdr:col>
      <xdr:colOff>904875</xdr:colOff>
      <xdr:row>19</xdr:row>
      <xdr:rowOff>15154</xdr:rowOff>
    </xdr:to>
    <xdr:cxnSp macro="">
      <xdr:nvCxnSpPr>
        <xdr:cNvPr id="54" name="直線コネクタ 53"/>
        <xdr:cNvCxnSpPr/>
      </xdr:nvCxnSpPr>
      <xdr:spPr bwMode="auto">
        <a:xfrm>
          <a:off x="3606800" y="3297149"/>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55753</xdr:rowOff>
    </xdr:from>
    <xdr:to>
      <xdr:col>3</xdr:col>
      <xdr:colOff>206375</xdr:colOff>
      <xdr:row>18</xdr:row>
      <xdr:rowOff>163424</xdr:rowOff>
    </xdr:to>
    <xdr:cxnSp macro="">
      <xdr:nvCxnSpPr>
        <xdr:cNvPr id="57" name="直線コネクタ 56"/>
        <xdr:cNvCxnSpPr/>
      </xdr:nvCxnSpPr>
      <xdr:spPr bwMode="auto">
        <a:xfrm>
          <a:off x="2908300" y="3189478"/>
          <a:ext cx="698500" cy="10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12908</xdr:rowOff>
    </xdr:from>
    <xdr:to>
      <xdr:col>5</xdr:col>
      <xdr:colOff>34925</xdr:colOff>
      <xdr:row>19</xdr:row>
      <xdr:rowOff>114508</xdr:rowOff>
    </xdr:to>
    <xdr:sp macro="" textlink="">
      <xdr:nvSpPr>
        <xdr:cNvPr id="67" name="円/楕円 66"/>
        <xdr:cNvSpPr/>
      </xdr:nvSpPr>
      <xdr:spPr bwMode="auto">
        <a:xfrm>
          <a:off x="5600700" y="33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92935</xdr:rowOff>
    </xdr:from>
    <xdr:ext cx="762000" cy="259045"/>
    <xdr:sp macro="" textlink="">
      <xdr:nvSpPr>
        <xdr:cNvPr id="68" name="人口1人当たり決算額の推移該当値テキスト130"/>
        <xdr:cNvSpPr txBox="1"/>
      </xdr:nvSpPr>
      <xdr:spPr>
        <a:xfrm>
          <a:off x="5740400" y="322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161910</xdr:rowOff>
    </xdr:from>
    <xdr:to>
      <xdr:col>4</xdr:col>
      <xdr:colOff>520700</xdr:colOff>
      <xdr:row>19</xdr:row>
      <xdr:rowOff>92060</xdr:rowOff>
    </xdr:to>
    <xdr:sp macro="" textlink="">
      <xdr:nvSpPr>
        <xdr:cNvPr id="69" name="円/楕円 68"/>
        <xdr:cNvSpPr/>
      </xdr:nvSpPr>
      <xdr:spPr bwMode="auto">
        <a:xfrm>
          <a:off x="4953000" y="329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76837</xdr:rowOff>
    </xdr:from>
    <xdr:ext cx="736600" cy="259045"/>
    <xdr:sp macro="" textlink="">
      <xdr:nvSpPr>
        <xdr:cNvPr id="70" name="テキスト ボックス 69"/>
        <xdr:cNvSpPr txBox="1"/>
      </xdr:nvSpPr>
      <xdr:spPr>
        <a:xfrm>
          <a:off x="4622800" y="338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135804</xdr:rowOff>
    </xdr:from>
    <xdr:to>
      <xdr:col>3</xdr:col>
      <xdr:colOff>955675</xdr:colOff>
      <xdr:row>19</xdr:row>
      <xdr:rowOff>65954</xdr:rowOff>
    </xdr:to>
    <xdr:sp macro="" textlink="">
      <xdr:nvSpPr>
        <xdr:cNvPr id="71" name="円/楕円 70"/>
        <xdr:cNvSpPr/>
      </xdr:nvSpPr>
      <xdr:spPr bwMode="auto">
        <a:xfrm>
          <a:off x="4254500" y="326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50731</xdr:rowOff>
    </xdr:from>
    <xdr:ext cx="762000" cy="259045"/>
    <xdr:sp macro="" textlink="">
      <xdr:nvSpPr>
        <xdr:cNvPr id="72" name="テキスト ボックス 71"/>
        <xdr:cNvSpPr txBox="1"/>
      </xdr:nvSpPr>
      <xdr:spPr>
        <a:xfrm>
          <a:off x="3924300" y="335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112624</xdr:rowOff>
    </xdr:from>
    <xdr:to>
      <xdr:col>3</xdr:col>
      <xdr:colOff>257175</xdr:colOff>
      <xdr:row>19</xdr:row>
      <xdr:rowOff>42773</xdr:rowOff>
    </xdr:to>
    <xdr:sp macro="" textlink="">
      <xdr:nvSpPr>
        <xdr:cNvPr id="73" name="円/楕円 72"/>
        <xdr:cNvSpPr/>
      </xdr:nvSpPr>
      <xdr:spPr bwMode="auto">
        <a:xfrm>
          <a:off x="3556000" y="324634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27551</xdr:rowOff>
    </xdr:from>
    <xdr:ext cx="762000" cy="259045"/>
    <xdr:sp macro="" textlink="">
      <xdr:nvSpPr>
        <xdr:cNvPr id="74" name="テキスト ボックス 73"/>
        <xdr:cNvSpPr txBox="1"/>
      </xdr:nvSpPr>
      <xdr:spPr>
        <a:xfrm>
          <a:off x="3225800" y="333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53,995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4953</xdr:rowOff>
    </xdr:from>
    <xdr:to>
      <xdr:col>2</xdr:col>
      <xdr:colOff>692150</xdr:colOff>
      <xdr:row>18</xdr:row>
      <xdr:rowOff>106553</xdr:rowOff>
    </xdr:to>
    <xdr:sp macro="" textlink="">
      <xdr:nvSpPr>
        <xdr:cNvPr id="75" name="円/楕円 74"/>
        <xdr:cNvSpPr/>
      </xdr:nvSpPr>
      <xdr:spPr bwMode="auto">
        <a:xfrm>
          <a:off x="2857500" y="313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91330</xdr:rowOff>
    </xdr:from>
    <xdr:ext cx="762000" cy="259045"/>
    <xdr:sp macro="" textlink="">
      <xdr:nvSpPr>
        <xdr:cNvPr id="76" name="テキスト ボックス 75"/>
        <xdr:cNvSpPr txBox="1"/>
      </xdr:nvSpPr>
      <xdr:spPr>
        <a:xfrm>
          <a:off x="25273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311023</xdr:rowOff>
    </xdr:from>
    <xdr:to>
      <xdr:col>4</xdr:col>
      <xdr:colOff>1117600</xdr:colOff>
      <xdr:row>38</xdr:row>
      <xdr:rowOff>151308</xdr:rowOff>
    </xdr:to>
    <xdr:cxnSp macro="">
      <xdr:nvCxnSpPr>
        <xdr:cNvPr id="105" name="直線コネクタ 104"/>
        <xdr:cNvCxnSpPr/>
      </xdr:nvCxnSpPr>
      <xdr:spPr bwMode="auto">
        <a:xfrm flipV="1">
          <a:off x="5651500" y="6235573"/>
          <a:ext cx="0" cy="13833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123385</xdr:rowOff>
    </xdr:from>
    <xdr:ext cx="762000" cy="259045"/>
    <xdr:sp macro="" textlink="">
      <xdr:nvSpPr>
        <xdr:cNvPr id="106" name="人口1人当たり決算額の推移最小値テキスト445"/>
        <xdr:cNvSpPr txBox="1"/>
      </xdr:nvSpPr>
      <xdr:spPr>
        <a:xfrm>
          <a:off x="5740400" y="759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38</xdr:row>
      <xdr:rowOff>151308</xdr:rowOff>
    </xdr:from>
    <xdr:to>
      <xdr:col>5</xdr:col>
      <xdr:colOff>73025</xdr:colOff>
      <xdr:row>38</xdr:row>
      <xdr:rowOff>151308</xdr:rowOff>
    </xdr:to>
    <xdr:cxnSp macro="">
      <xdr:nvCxnSpPr>
        <xdr:cNvPr id="107" name="直線コネクタ 106"/>
        <xdr:cNvCxnSpPr/>
      </xdr:nvCxnSpPr>
      <xdr:spPr bwMode="auto">
        <a:xfrm>
          <a:off x="5562600" y="76189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54500</xdr:rowOff>
    </xdr:from>
    <xdr:ext cx="762000" cy="259045"/>
    <xdr:sp macro="" textlink="">
      <xdr:nvSpPr>
        <xdr:cNvPr id="108" name="人口1人当たり決算額の推移最大値テキスト445"/>
        <xdr:cNvSpPr txBox="1"/>
      </xdr:nvSpPr>
      <xdr:spPr>
        <a:xfrm>
          <a:off x="5740400" y="59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311023</xdr:rowOff>
    </xdr:from>
    <xdr:to>
      <xdr:col>5</xdr:col>
      <xdr:colOff>73025</xdr:colOff>
      <xdr:row>33</xdr:row>
      <xdr:rowOff>311023</xdr:rowOff>
    </xdr:to>
    <xdr:cxnSp macro="">
      <xdr:nvCxnSpPr>
        <xdr:cNvPr id="109" name="直線コネクタ 108"/>
        <xdr:cNvCxnSpPr/>
      </xdr:nvCxnSpPr>
      <xdr:spPr bwMode="auto">
        <a:xfrm>
          <a:off x="5562600" y="6235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106350</xdr:rowOff>
    </xdr:from>
    <xdr:to>
      <xdr:col>4</xdr:col>
      <xdr:colOff>1117600</xdr:colOff>
      <xdr:row>38</xdr:row>
      <xdr:rowOff>109512</xdr:rowOff>
    </xdr:to>
    <xdr:cxnSp macro="">
      <xdr:nvCxnSpPr>
        <xdr:cNvPr id="110" name="直線コネクタ 109"/>
        <xdr:cNvCxnSpPr/>
      </xdr:nvCxnSpPr>
      <xdr:spPr bwMode="auto">
        <a:xfrm flipV="1">
          <a:off x="5003800" y="7573950"/>
          <a:ext cx="647700" cy="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128922</xdr:rowOff>
    </xdr:from>
    <xdr:ext cx="762000" cy="259045"/>
    <xdr:sp macro="" textlink="">
      <xdr:nvSpPr>
        <xdr:cNvPr id="111" name="人口1人当たり決算額の推移平均値テキスト445"/>
        <xdr:cNvSpPr txBox="1"/>
      </xdr:nvSpPr>
      <xdr:spPr>
        <a:xfrm>
          <a:off x="5740400" y="7082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112395</xdr:rowOff>
    </xdr:from>
    <xdr:to>
      <xdr:col>5</xdr:col>
      <xdr:colOff>34925</xdr:colOff>
      <xdr:row>37</xdr:row>
      <xdr:rowOff>213995</xdr:rowOff>
    </xdr:to>
    <xdr:sp macro="" textlink="">
      <xdr:nvSpPr>
        <xdr:cNvPr id="112" name="フローチャート : 判断 111"/>
        <xdr:cNvSpPr/>
      </xdr:nvSpPr>
      <xdr:spPr bwMode="auto">
        <a:xfrm>
          <a:off x="5600700" y="7237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60896</xdr:rowOff>
    </xdr:from>
    <xdr:to>
      <xdr:col>4</xdr:col>
      <xdr:colOff>469900</xdr:colOff>
      <xdr:row>38</xdr:row>
      <xdr:rowOff>109512</xdr:rowOff>
    </xdr:to>
    <xdr:cxnSp macro="">
      <xdr:nvCxnSpPr>
        <xdr:cNvPr id="113" name="直線コネクタ 112"/>
        <xdr:cNvCxnSpPr/>
      </xdr:nvCxnSpPr>
      <xdr:spPr bwMode="auto">
        <a:xfrm>
          <a:off x="4305300" y="7528496"/>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81611</xdr:rowOff>
    </xdr:from>
    <xdr:to>
      <xdr:col>4</xdr:col>
      <xdr:colOff>520700</xdr:colOff>
      <xdr:row>37</xdr:row>
      <xdr:rowOff>183211</xdr:rowOff>
    </xdr:to>
    <xdr:sp macro="" textlink="">
      <xdr:nvSpPr>
        <xdr:cNvPr id="114" name="フローチャート : 判断 113"/>
        <xdr:cNvSpPr/>
      </xdr:nvSpPr>
      <xdr:spPr bwMode="auto">
        <a:xfrm>
          <a:off x="4953000" y="7206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21938</xdr:rowOff>
    </xdr:from>
    <xdr:ext cx="736600" cy="259045"/>
    <xdr:sp macro="" textlink="">
      <xdr:nvSpPr>
        <xdr:cNvPr id="115" name="テキスト ボックス 114"/>
        <xdr:cNvSpPr txBox="1"/>
      </xdr:nvSpPr>
      <xdr:spPr>
        <a:xfrm>
          <a:off x="4622800" y="697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60896</xdr:rowOff>
    </xdr:from>
    <xdr:to>
      <xdr:col>3</xdr:col>
      <xdr:colOff>904875</xdr:colOff>
      <xdr:row>38</xdr:row>
      <xdr:rowOff>74765</xdr:rowOff>
    </xdr:to>
    <xdr:cxnSp macro="">
      <xdr:nvCxnSpPr>
        <xdr:cNvPr id="116" name="直線コネクタ 115"/>
        <xdr:cNvCxnSpPr/>
      </xdr:nvCxnSpPr>
      <xdr:spPr bwMode="auto">
        <a:xfrm flipV="1">
          <a:off x="3606800" y="7528496"/>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26860</xdr:rowOff>
    </xdr:from>
    <xdr:to>
      <xdr:col>3</xdr:col>
      <xdr:colOff>955675</xdr:colOff>
      <xdr:row>37</xdr:row>
      <xdr:rowOff>128460</xdr:rowOff>
    </xdr:to>
    <xdr:sp macro="" textlink="">
      <xdr:nvSpPr>
        <xdr:cNvPr id="117" name="フローチャート : 判断 116"/>
        <xdr:cNvSpPr/>
      </xdr:nvSpPr>
      <xdr:spPr bwMode="auto">
        <a:xfrm>
          <a:off x="4254500" y="7151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310087</xdr:rowOff>
    </xdr:from>
    <xdr:ext cx="762000" cy="259045"/>
    <xdr:sp macro="" textlink="">
      <xdr:nvSpPr>
        <xdr:cNvPr id="118" name="テキスト ボックス 117"/>
        <xdr:cNvSpPr txBox="1"/>
      </xdr:nvSpPr>
      <xdr:spPr>
        <a:xfrm>
          <a:off x="3924300" y="69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48399</xdr:rowOff>
    </xdr:from>
    <xdr:to>
      <xdr:col>3</xdr:col>
      <xdr:colOff>206375</xdr:colOff>
      <xdr:row>38</xdr:row>
      <xdr:rowOff>74765</xdr:rowOff>
    </xdr:to>
    <xdr:cxnSp macro="">
      <xdr:nvCxnSpPr>
        <xdr:cNvPr id="119" name="直線コネクタ 118"/>
        <xdr:cNvCxnSpPr/>
      </xdr:nvCxnSpPr>
      <xdr:spPr bwMode="auto">
        <a:xfrm>
          <a:off x="2908300" y="7515999"/>
          <a:ext cx="698500" cy="2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130949</xdr:rowOff>
    </xdr:from>
    <xdr:to>
      <xdr:col>3</xdr:col>
      <xdr:colOff>257175</xdr:colOff>
      <xdr:row>37</xdr:row>
      <xdr:rowOff>61099</xdr:rowOff>
    </xdr:to>
    <xdr:sp macro="" textlink="">
      <xdr:nvSpPr>
        <xdr:cNvPr id="120" name="フローチャート : 判断 119"/>
        <xdr:cNvSpPr/>
      </xdr:nvSpPr>
      <xdr:spPr bwMode="auto">
        <a:xfrm>
          <a:off x="3556000" y="7084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242726</xdr:rowOff>
    </xdr:from>
    <xdr:ext cx="762000" cy="259045"/>
    <xdr:sp macro="" textlink="">
      <xdr:nvSpPr>
        <xdr:cNvPr id="121" name="テキスト ボックス 120"/>
        <xdr:cNvSpPr txBox="1"/>
      </xdr:nvSpPr>
      <xdr:spPr>
        <a:xfrm>
          <a:off x="3225800" y="68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88278</xdr:rowOff>
    </xdr:from>
    <xdr:to>
      <xdr:col>2</xdr:col>
      <xdr:colOff>692150</xdr:colOff>
      <xdr:row>37</xdr:row>
      <xdr:rowOff>18428</xdr:rowOff>
    </xdr:to>
    <xdr:sp macro="" textlink="">
      <xdr:nvSpPr>
        <xdr:cNvPr id="122" name="フローチャート : 判断 121"/>
        <xdr:cNvSpPr/>
      </xdr:nvSpPr>
      <xdr:spPr bwMode="auto">
        <a:xfrm>
          <a:off x="2857500" y="704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200055</xdr:rowOff>
    </xdr:from>
    <xdr:ext cx="762000" cy="259045"/>
    <xdr:sp macro="" textlink="">
      <xdr:nvSpPr>
        <xdr:cNvPr id="123" name="テキスト ボックス 122"/>
        <xdr:cNvSpPr txBox="1"/>
      </xdr:nvSpPr>
      <xdr:spPr>
        <a:xfrm>
          <a:off x="2527300" y="681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55550</xdr:rowOff>
    </xdr:from>
    <xdr:to>
      <xdr:col>5</xdr:col>
      <xdr:colOff>34925</xdr:colOff>
      <xdr:row>38</xdr:row>
      <xdr:rowOff>157150</xdr:rowOff>
    </xdr:to>
    <xdr:sp macro="" textlink="">
      <xdr:nvSpPr>
        <xdr:cNvPr id="129" name="円/楕円 128"/>
        <xdr:cNvSpPr/>
      </xdr:nvSpPr>
      <xdr:spPr bwMode="auto">
        <a:xfrm>
          <a:off x="5600700" y="752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307027</xdr:rowOff>
    </xdr:from>
    <xdr:ext cx="762000" cy="259045"/>
    <xdr:sp macro="" textlink="">
      <xdr:nvSpPr>
        <xdr:cNvPr id="130" name="人口1人当たり決算額の推移該当値テキスト445"/>
        <xdr:cNvSpPr txBox="1"/>
      </xdr:nvSpPr>
      <xdr:spPr>
        <a:xfrm>
          <a:off x="5740400" y="743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58712</xdr:rowOff>
    </xdr:from>
    <xdr:to>
      <xdr:col>4</xdr:col>
      <xdr:colOff>520700</xdr:colOff>
      <xdr:row>38</xdr:row>
      <xdr:rowOff>160312</xdr:rowOff>
    </xdr:to>
    <xdr:sp macro="" textlink="">
      <xdr:nvSpPr>
        <xdr:cNvPr id="131" name="円/楕円 130"/>
        <xdr:cNvSpPr/>
      </xdr:nvSpPr>
      <xdr:spPr bwMode="auto">
        <a:xfrm>
          <a:off x="4953000" y="752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145089</xdr:rowOff>
    </xdr:from>
    <xdr:ext cx="736600" cy="259045"/>
    <xdr:sp macro="" textlink="">
      <xdr:nvSpPr>
        <xdr:cNvPr id="132" name="テキスト ボックス 131"/>
        <xdr:cNvSpPr txBox="1"/>
      </xdr:nvSpPr>
      <xdr:spPr>
        <a:xfrm>
          <a:off x="4622800" y="761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10096</xdr:rowOff>
    </xdr:from>
    <xdr:to>
      <xdr:col>3</xdr:col>
      <xdr:colOff>955675</xdr:colOff>
      <xdr:row>38</xdr:row>
      <xdr:rowOff>111696</xdr:rowOff>
    </xdr:to>
    <xdr:sp macro="" textlink="">
      <xdr:nvSpPr>
        <xdr:cNvPr id="133" name="円/楕円 132"/>
        <xdr:cNvSpPr/>
      </xdr:nvSpPr>
      <xdr:spPr bwMode="auto">
        <a:xfrm>
          <a:off x="4254500" y="747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96473</xdr:rowOff>
    </xdr:from>
    <xdr:ext cx="762000" cy="259045"/>
    <xdr:sp macro="" textlink="">
      <xdr:nvSpPr>
        <xdr:cNvPr id="134" name="テキスト ボックス 133"/>
        <xdr:cNvSpPr txBox="1"/>
      </xdr:nvSpPr>
      <xdr:spPr>
        <a:xfrm>
          <a:off x="3924300" y="756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23965</xdr:rowOff>
    </xdr:from>
    <xdr:to>
      <xdr:col>3</xdr:col>
      <xdr:colOff>257175</xdr:colOff>
      <xdr:row>38</xdr:row>
      <xdr:rowOff>125565</xdr:rowOff>
    </xdr:to>
    <xdr:sp macro="" textlink="">
      <xdr:nvSpPr>
        <xdr:cNvPr id="135" name="円/楕円 134"/>
        <xdr:cNvSpPr/>
      </xdr:nvSpPr>
      <xdr:spPr bwMode="auto">
        <a:xfrm>
          <a:off x="3556000" y="749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110342</xdr:rowOff>
    </xdr:from>
    <xdr:ext cx="762000" cy="259045"/>
    <xdr:sp macro="" textlink="">
      <xdr:nvSpPr>
        <xdr:cNvPr id="136" name="テキスト ボックス 135"/>
        <xdr:cNvSpPr txBox="1"/>
      </xdr:nvSpPr>
      <xdr:spPr>
        <a:xfrm>
          <a:off x="3225800" y="75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340499</xdr:rowOff>
    </xdr:from>
    <xdr:to>
      <xdr:col>2</xdr:col>
      <xdr:colOff>692150</xdr:colOff>
      <xdr:row>38</xdr:row>
      <xdr:rowOff>99199</xdr:rowOff>
    </xdr:to>
    <xdr:sp macro="" textlink="">
      <xdr:nvSpPr>
        <xdr:cNvPr id="137" name="円/楕円 136"/>
        <xdr:cNvSpPr/>
      </xdr:nvSpPr>
      <xdr:spPr bwMode="auto">
        <a:xfrm>
          <a:off x="2857500" y="746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83976</xdr:rowOff>
    </xdr:from>
    <xdr:ext cx="762000" cy="259045"/>
    <xdr:sp macro="" textlink="">
      <xdr:nvSpPr>
        <xdr:cNvPr id="138" name="テキスト ボックス 137"/>
        <xdr:cNvSpPr txBox="1"/>
      </xdr:nvSpPr>
      <xdr:spPr>
        <a:xfrm>
          <a:off x="2527300" y="755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48168</xdr:rowOff>
    </xdr:from>
    <xdr:to>
      <xdr:col>6</xdr:col>
      <xdr:colOff>511175</xdr:colOff>
      <xdr:row>38</xdr:row>
      <xdr:rowOff>127950</xdr:rowOff>
    </xdr:to>
    <xdr:cxnSp macro="">
      <xdr:nvCxnSpPr>
        <xdr:cNvPr id="59" name="直線コネクタ 58"/>
        <xdr:cNvCxnSpPr/>
      </xdr:nvCxnSpPr>
      <xdr:spPr>
        <a:xfrm>
          <a:off x="3797300" y="6563268"/>
          <a:ext cx="8382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97787</xdr:rowOff>
    </xdr:from>
    <xdr:ext cx="534377" cy="259045"/>
    <xdr:sp macro="" textlink="">
      <xdr:nvSpPr>
        <xdr:cNvPr id="60" name="人件費平均値テキスト"/>
        <xdr:cNvSpPr txBox="1"/>
      </xdr:nvSpPr>
      <xdr:spPr>
        <a:xfrm>
          <a:off x="4686300" y="6098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48168</xdr:rowOff>
    </xdr:from>
    <xdr:to>
      <xdr:col>5</xdr:col>
      <xdr:colOff>358775</xdr:colOff>
      <xdr:row>38</xdr:row>
      <xdr:rowOff>53106</xdr:rowOff>
    </xdr:to>
    <xdr:cxnSp macro="">
      <xdr:nvCxnSpPr>
        <xdr:cNvPr id="62" name="直線コネクタ 61"/>
        <xdr:cNvCxnSpPr/>
      </xdr:nvCxnSpPr>
      <xdr:spPr>
        <a:xfrm flipV="1">
          <a:off x="2908300" y="656326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58026</xdr:rowOff>
    </xdr:from>
    <xdr:ext cx="534377" cy="259045"/>
    <xdr:sp macro="" textlink="">
      <xdr:nvSpPr>
        <xdr:cNvPr id="64" name="テキスト ボックス 63"/>
        <xdr:cNvSpPr txBox="1"/>
      </xdr:nvSpPr>
      <xdr:spPr>
        <a:xfrm>
          <a:off x="3530111" y="60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53106</xdr:rowOff>
    </xdr:from>
    <xdr:to>
      <xdr:col>4</xdr:col>
      <xdr:colOff>155575</xdr:colOff>
      <xdr:row>38</xdr:row>
      <xdr:rowOff>71623</xdr:rowOff>
    </xdr:to>
    <xdr:cxnSp macro="">
      <xdr:nvCxnSpPr>
        <xdr:cNvPr id="65" name="直線コネクタ 64"/>
        <xdr:cNvCxnSpPr/>
      </xdr:nvCxnSpPr>
      <xdr:spPr>
        <a:xfrm flipV="1">
          <a:off x="2019300" y="656820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44995</xdr:rowOff>
    </xdr:from>
    <xdr:ext cx="534377" cy="259045"/>
    <xdr:sp macro="" textlink="">
      <xdr:nvSpPr>
        <xdr:cNvPr id="67" name="テキスト ボックス 66"/>
        <xdr:cNvSpPr txBox="1"/>
      </xdr:nvSpPr>
      <xdr:spPr>
        <a:xfrm>
          <a:off x="2641111" y="604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31024</xdr:rowOff>
    </xdr:from>
    <xdr:to>
      <xdr:col>2</xdr:col>
      <xdr:colOff>638175</xdr:colOff>
      <xdr:row>38</xdr:row>
      <xdr:rowOff>71623</xdr:rowOff>
    </xdr:to>
    <xdr:cxnSp macro="">
      <xdr:nvCxnSpPr>
        <xdr:cNvPr id="68" name="直線コネクタ 67"/>
        <xdr:cNvCxnSpPr/>
      </xdr:nvCxnSpPr>
      <xdr:spPr>
        <a:xfrm>
          <a:off x="1130300" y="6374674"/>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149191</xdr:rowOff>
    </xdr:from>
    <xdr:ext cx="534377" cy="259045"/>
    <xdr:sp macro="" textlink="">
      <xdr:nvSpPr>
        <xdr:cNvPr id="70" name="テキスト ボックス 69"/>
        <xdr:cNvSpPr txBox="1"/>
      </xdr:nvSpPr>
      <xdr:spPr>
        <a:xfrm>
          <a:off x="1752111" y="59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16923</xdr:rowOff>
    </xdr:from>
    <xdr:ext cx="534377" cy="259045"/>
    <xdr:sp macro="" textlink="">
      <xdr:nvSpPr>
        <xdr:cNvPr id="72" name="テキスト ボックス 71"/>
        <xdr:cNvSpPr txBox="1"/>
      </xdr:nvSpPr>
      <xdr:spPr>
        <a:xfrm>
          <a:off x="863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77150</xdr:rowOff>
    </xdr:from>
    <xdr:to>
      <xdr:col>6</xdr:col>
      <xdr:colOff>561975</xdr:colOff>
      <xdr:row>39</xdr:row>
      <xdr:rowOff>7300</xdr:rowOff>
    </xdr:to>
    <xdr:sp macro="" textlink="">
      <xdr:nvSpPr>
        <xdr:cNvPr id="78" name="円/楕円 77"/>
        <xdr:cNvSpPr/>
      </xdr:nvSpPr>
      <xdr:spPr>
        <a:xfrm>
          <a:off x="4584700" y="65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163527</xdr:rowOff>
    </xdr:from>
    <xdr:ext cx="534377" cy="259045"/>
    <xdr:sp macro="" textlink="">
      <xdr:nvSpPr>
        <xdr:cNvPr id="79" name="人件費該当値テキスト"/>
        <xdr:cNvSpPr txBox="1"/>
      </xdr:nvSpPr>
      <xdr:spPr>
        <a:xfrm>
          <a:off x="4686300" y="650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168818</xdr:rowOff>
    </xdr:from>
    <xdr:to>
      <xdr:col>5</xdr:col>
      <xdr:colOff>409575</xdr:colOff>
      <xdr:row>38</xdr:row>
      <xdr:rowOff>98968</xdr:rowOff>
    </xdr:to>
    <xdr:sp macro="" textlink="">
      <xdr:nvSpPr>
        <xdr:cNvPr id="80" name="円/楕円 79"/>
        <xdr:cNvSpPr/>
      </xdr:nvSpPr>
      <xdr:spPr>
        <a:xfrm>
          <a:off x="3746500" y="65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90095</xdr:rowOff>
    </xdr:from>
    <xdr:ext cx="534377" cy="259045"/>
    <xdr:sp macro="" textlink="">
      <xdr:nvSpPr>
        <xdr:cNvPr id="81" name="テキスト ボックス 80"/>
        <xdr:cNvSpPr txBox="1"/>
      </xdr:nvSpPr>
      <xdr:spPr>
        <a:xfrm>
          <a:off x="3530111" y="66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2306</xdr:rowOff>
    </xdr:from>
    <xdr:to>
      <xdr:col>4</xdr:col>
      <xdr:colOff>206375</xdr:colOff>
      <xdr:row>38</xdr:row>
      <xdr:rowOff>103906</xdr:rowOff>
    </xdr:to>
    <xdr:sp macro="" textlink="">
      <xdr:nvSpPr>
        <xdr:cNvPr id="82" name="円/楕円 81"/>
        <xdr:cNvSpPr/>
      </xdr:nvSpPr>
      <xdr:spPr>
        <a:xfrm>
          <a:off x="2857500" y="6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95033</xdr:rowOff>
    </xdr:from>
    <xdr:ext cx="534377" cy="259045"/>
    <xdr:sp macro="" textlink="">
      <xdr:nvSpPr>
        <xdr:cNvPr id="83" name="テキスト ボックス 82"/>
        <xdr:cNvSpPr txBox="1"/>
      </xdr:nvSpPr>
      <xdr:spPr>
        <a:xfrm>
          <a:off x="2641111" y="66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20823</xdr:rowOff>
    </xdr:from>
    <xdr:to>
      <xdr:col>3</xdr:col>
      <xdr:colOff>3175</xdr:colOff>
      <xdr:row>38</xdr:row>
      <xdr:rowOff>122423</xdr:rowOff>
    </xdr:to>
    <xdr:sp macro="" textlink="">
      <xdr:nvSpPr>
        <xdr:cNvPr id="84" name="円/楕円 83"/>
        <xdr:cNvSpPr/>
      </xdr:nvSpPr>
      <xdr:spPr>
        <a:xfrm>
          <a:off x="1968500" y="65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113550</xdr:rowOff>
    </xdr:from>
    <xdr:ext cx="534377" cy="259045"/>
    <xdr:sp macro="" textlink="">
      <xdr:nvSpPr>
        <xdr:cNvPr id="85" name="テキスト ボックス 84"/>
        <xdr:cNvSpPr txBox="1"/>
      </xdr:nvSpPr>
      <xdr:spPr>
        <a:xfrm>
          <a:off x="1752111"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151674</xdr:rowOff>
    </xdr:from>
    <xdr:to>
      <xdr:col>1</xdr:col>
      <xdr:colOff>485775</xdr:colOff>
      <xdr:row>37</xdr:row>
      <xdr:rowOff>81824</xdr:rowOff>
    </xdr:to>
    <xdr:sp macro="" textlink="">
      <xdr:nvSpPr>
        <xdr:cNvPr id="86" name="円/楕円 85"/>
        <xdr:cNvSpPr/>
      </xdr:nvSpPr>
      <xdr:spPr>
        <a:xfrm>
          <a:off x="1079500" y="63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72951</xdr:rowOff>
    </xdr:from>
    <xdr:ext cx="534377" cy="259045"/>
    <xdr:sp macro="" textlink="">
      <xdr:nvSpPr>
        <xdr:cNvPr id="87" name="テキスト ボックス 86"/>
        <xdr:cNvSpPr txBox="1"/>
      </xdr:nvSpPr>
      <xdr:spPr>
        <a:xfrm>
          <a:off x="863111" y="641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54166</xdr:rowOff>
    </xdr:from>
    <xdr:to>
      <xdr:col>6</xdr:col>
      <xdr:colOff>511175</xdr:colOff>
      <xdr:row>53</xdr:row>
      <xdr:rowOff>131356</xdr:rowOff>
    </xdr:to>
    <xdr:cxnSp macro="">
      <xdr:nvCxnSpPr>
        <xdr:cNvPr id="117" name="直線コネクタ 116"/>
        <xdr:cNvCxnSpPr/>
      </xdr:nvCxnSpPr>
      <xdr:spPr>
        <a:xfrm flipV="1">
          <a:off x="3797300" y="9141016"/>
          <a:ext cx="8382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160215</xdr:rowOff>
    </xdr:from>
    <xdr:ext cx="534377" cy="259045"/>
    <xdr:sp macro="" textlink="">
      <xdr:nvSpPr>
        <xdr:cNvPr id="118" name="物件費平均値テキスト"/>
        <xdr:cNvSpPr txBox="1"/>
      </xdr:nvSpPr>
      <xdr:spPr>
        <a:xfrm>
          <a:off x="4686300" y="9247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131356</xdr:rowOff>
    </xdr:from>
    <xdr:to>
      <xdr:col>5</xdr:col>
      <xdr:colOff>358775</xdr:colOff>
      <xdr:row>54</xdr:row>
      <xdr:rowOff>38011</xdr:rowOff>
    </xdr:to>
    <xdr:cxnSp macro="">
      <xdr:nvCxnSpPr>
        <xdr:cNvPr id="120" name="直線コネクタ 119"/>
        <xdr:cNvCxnSpPr/>
      </xdr:nvCxnSpPr>
      <xdr:spPr>
        <a:xfrm flipV="1">
          <a:off x="2908300" y="9218206"/>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27457</xdr:rowOff>
    </xdr:from>
    <xdr:to>
      <xdr:col>4</xdr:col>
      <xdr:colOff>155575</xdr:colOff>
      <xdr:row>54</xdr:row>
      <xdr:rowOff>38011</xdr:rowOff>
    </xdr:to>
    <xdr:cxnSp macro="">
      <xdr:nvCxnSpPr>
        <xdr:cNvPr id="123" name="直線コネクタ 122"/>
        <xdr:cNvCxnSpPr/>
      </xdr:nvCxnSpPr>
      <xdr:spPr>
        <a:xfrm>
          <a:off x="2019300" y="9285757"/>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111256</xdr:rowOff>
    </xdr:from>
    <xdr:ext cx="534377" cy="259045"/>
    <xdr:sp macro="" textlink="">
      <xdr:nvSpPr>
        <xdr:cNvPr id="125" name="テキスト ボックス 124"/>
        <xdr:cNvSpPr txBox="1"/>
      </xdr:nvSpPr>
      <xdr:spPr>
        <a:xfrm>
          <a:off x="2641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27457</xdr:rowOff>
    </xdr:from>
    <xdr:to>
      <xdr:col>2</xdr:col>
      <xdr:colOff>638175</xdr:colOff>
      <xdr:row>54</xdr:row>
      <xdr:rowOff>48870</xdr:rowOff>
    </xdr:to>
    <xdr:cxnSp macro="">
      <xdr:nvCxnSpPr>
        <xdr:cNvPr id="126" name="直線コネクタ 125"/>
        <xdr:cNvCxnSpPr/>
      </xdr:nvCxnSpPr>
      <xdr:spPr>
        <a:xfrm flipV="1">
          <a:off x="1130300" y="9285757"/>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38714</xdr:rowOff>
    </xdr:from>
    <xdr:ext cx="534377" cy="259045"/>
    <xdr:sp macro="" textlink="">
      <xdr:nvSpPr>
        <xdr:cNvPr id="128" name="テキスト ボックス 127"/>
        <xdr:cNvSpPr txBox="1"/>
      </xdr:nvSpPr>
      <xdr:spPr>
        <a:xfrm>
          <a:off x="1752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129164</xdr:rowOff>
    </xdr:from>
    <xdr:ext cx="534377" cy="259045"/>
    <xdr:sp macro="" textlink="">
      <xdr:nvSpPr>
        <xdr:cNvPr id="130" name="テキスト ボックス 129"/>
        <xdr:cNvSpPr txBox="1"/>
      </xdr:nvSpPr>
      <xdr:spPr>
        <a:xfrm>
          <a:off x="863111" y="93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3366</xdr:rowOff>
    </xdr:from>
    <xdr:to>
      <xdr:col>6</xdr:col>
      <xdr:colOff>561975</xdr:colOff>
      <xdr:row>53</xdr:row>
      <xdr:rowOff>104966</xdr:rowOff>
    </xdr:to>
    <xdr:sp macro="" textlink="">
      <xdr:nvSpPr>
        <xdr:cNvPr id="136" name="円/楕円 135"/>
        <xdr:cNvSpPr/>
      </xdr:nvSpPr>
      <xdr:spPr>
        <a:xfrm>
          <a:off x="4584700" y="90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26243</xdr:rowOff>
    </xdr:from>
    <xdr:ext cx="534377" cy="259045"/>
    <xdr:sp macro="" textlink="">
      <xdr:nvSpPr>
        <xdr:cNvPr id="137" name="物件費該当値テキスト"/>
        <xdr:cNvSpPr txBox="1"/>
      </xdr:nvSpPr>
      <xdr:spPr>
        <a:xfrm>
          <a:off x="4686300" y="8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80556</xdr:rowOff>
    </xdr:from>
    <xdr:to>
      <xdr:col>5</xdr:col>
      <xdr:colOff>409575</xdr:colOff>
      <xdr:row>54</xdr:row>
      <xdr:rowOff>10706</xdr:rowOff>
    </xdr:to>
    <xdr:sp macro="" textlink="">
      <xdr:nvSpPr>
        <xdr:cNvPr id="138" name="円/楕円 137"/>
        <xdr:cNvSpPr/>
      </xdr:nvSpPr>
      <xdr:spPr>
        <a:xfrm>
          <a:off x="3746500" y="91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1833</xdr:rowOff>
    </xdr:from>
    <xdr:ext cx="534377" cy="259045"/>
    <xdr:sp macro="" textlink="">
      <xdr:nvSpPr>
        <xdr:cNvPr id="139" name="テキスト ボックス 138"/>
        <xdr:cNvSpPr txBox="1"/>
      </xdr:nvSpPr>
      <xdr:spPr>
        <a:xfrm>
          <a:off x="3530111" y="92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158661</xdr:rowOff>
    </xdr:from>
    <xdr:to>
      <xdr:col>4</xdr:col>
      <xdr:colOff>206375</xdr:colOff>
      <xdr:row>54</xdr:row>
      <xdr:rowOff>88811</xdr:rowOff>
    </xdr:to>
    <xdr:sp macro="" textlink="">
      <xdr:nvSpPr>
        <xdr:cNvPr id="140" name="円/楕円 139"/>
        <xdr:cNvSpPr/>
      </xdr:nvSpPr>
      <xdr:spPr>
        <a:xfrm>
          <a:off x="2857500" y="92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105338</xdr:rowOff>
    </xdr:from>
    <xdr:ext cx="534377" cy="259045"/>
    <xdr:sp macro="" textlink="">
      <xdr:nvSpPr>
        <xdr:cNvPr id="141" name="テキスト ボックス 140"/>
        <xdr:cNvSpPr txBox="1"/>
      </xdr:nvSpPr>
      <xdr:spPr>
        <a:xfrm>
          <a:off x="2641111" y="90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148107</xdr:rowOff>
    </xdr:from>
    <xdr:to>
      <xdr:col>3</xdr:col>
      <xdr:colOff>3175</xdr:colOff>
      <xdr:row>54</xdr:row>
      <xdr:rowOff>78257</xdr:rowOff>
    </xdr:to>
    <xdr:sp macro="" textlink="">
      <xdr:nvSpPr>
        <xdr:cNvPr id="142" name="円/楕円 141"/>
        <xdr:cNvSpPr/>
      </xdr:nvSpPr>
      <xdr:spPr>
        <a:xfrm>
          <a:off x="1968500" y="92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94784</xdr:rowOff>
    </xdr:from>
    <xdr:ext cx="534377" cy="259045"/>
    <xdr:sp macro="" textlink="">
      <xdr:nvSpPr>
        <xdr:cNvPr id="143" name="テキスト ボックス 142"/>
        <xdr:cNvSpPr txBox="1"/>
      </xdr:nvSpPr>
      <xdr:spPr>
        <a:xfrm>
          <a:off x="1752111" y="90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52,946</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169520</xdr:rowOff>
    </xdr:from>
    <xdr:to>
      <xdr:col>1</xdr:col>
      <xdr:colOff>485775</xdr:colOff>
      <xdr:row>54</xdr:row>
      <xdr:rowOff>99670</xdr:rowOff>
    </xdr:to>
    <xdr:sp macro="" textlink="">
      <xdr:nvSpPr>
        <xdr:cNvPr id="144" name="円/楕円 143"/>
        <xdr:cNvSpPr/>
      </xdr:nvSpPr>
      <xdr:spPr>
        <a:xfrm>
          <a:off x="1079500" y="92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116197</xdr:rowOff>
    </xdr:from>
    <xdr:ext cx="534377" cy="259045"/>
    <xdr:sp macro="" textlink="">
      <xdr:nvSpPr>
        <xdr:cNvPr id="145" name="テキスト ボックス 144"/>
        <xdr:cNvSpPr txBox="1"/>
      </xdr:nvSpPr>
      <xdr:spPr>
        <a:xfrm>
          <a:off x="863111" y="90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76019</xdr:rowOff>
    </xdr:from>
    <xdr:to>
      <xdr:col>6</xdr:col>
      <xdr:colOff>511175</xdr:colOff>
      <xdr:row>78</xdr:row>
      <xdr:rowOff>97899</xdr:rowOff>
    </xdr:to>
    <xdr:cxnSp macro="">
      <xdr:nvCxnSpPr>
        <xdr:cNvPr id="176" name="直線コネクタ 175"/>
        <xdr:cNvCxnSpPr/>
      </xdr:nvCxnSpPr>
      <xdr:spPr>
        <a:xfrm>
          <a:off x="3797300" y="13449119"/>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253</xdr:rowOff>
    </xdr:from>
    <xdr:ext cx="469744" cy="259045"/>
    <xdr:sp macro="" textlink="">
      <xdr:nvSpPr>
        <xdr:cNvPr id="177" name="維持補修費平均値テキスト"/>
        <xdr:cNvSpPr txBox="1"/>
      </xdr:nvSpPr>
      <xdr:spPr>
        <a:xfrm>
          <a:off x="4686300" y="1285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76019</xdr:rowOff>
    </xdr:from>
    <xdr:to>
      <xdr:col>5</xdr:col>
      <xdr:colOff>358775</xdr:colOff>
      <xdr:row>78</xdr:row>
      <xdr:rowOff>82550</xdr:rowOff>
    </xdr:to>
    <xdr:cxnSp macro="">
      <xdr:nvCxnSpPr>
        <xdr:cNvPr id="179" name="直線コネクタ 178"/>
        <xdr:cNvCxnSpPr/>
      </xdr:nvCxnSpPr>
      <xdr:spPr>
        <a:xfrm flipV="1">
          <a:off x="2908300" y="13449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114771</xdr:rowOff>
    </xdr:from>
    <xdr:ext cx="469744" cy="259045"/>
    <xdr:sp macro="" textlink="">
      <xdr:nvSpPr>
        <xdr:cNvPr id="181" name="テキスト ボックス 180"/>
        <xdr:cNvSpPr txBox="1"/>
      </xdr:nvSpPr>
      <xdr:spPr>
        <a:xfrm>
          <a:off x="3562427"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60179</xdr:rowOff>
    </xdr:from>
    <xdr:to>
      <xdr:col>4</xdr:col>
      <xdr:colOff>155575</xdr:colOff>
      <xdr:row>78</xdr:row>
      <xdr:rowOff>82550</xdr:rowOff>
    </xdr:to>
    <xdr:cxnSp macro="">
      <xdr:nvCxnSpPr>
        <xdr:cNvPr id="182" name="直線コネクタ 181"/>
        <xdr:cNvCxnSpPr/>
      </xdr:nvCxnSpPr>
      <xdr:spPr>
        <a:xfrm>
          <a:off x="2019300" y="13433279"/>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123424</xdr:rowOff>
    </xdr:from>
    <xdr:ext cx="469744" cy="259045"/>
    <xdr:sp macro="" textlink="">
      <xdr:nvSpPr>
        <xdr:cNvPr id="184" name="テキスト ボックス 183"/>
        <xdr:cNvSpPr txBox="1"/>
      </xdr:nvSpPr>
      <xdr:spPr>
        <a:xfrm>
          <a:off x="2673427"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45811</xdr:rowOff>
    </xdr:from>
    <xdr:to>
      <xdr:col>2</xdr:col>
      <xdr:colOff>638175</xdr:colOff>
      <xdr:row>78</xdr:row>
      <xdr:rowOff>60179</xdr:rowOff>
    </xdr:to>
    <xdr:cxnSp macro="">
      <xdr:nvCxnSpPr>
        <xdr:cNvPr id="185" name="直線コネクタ 184"/>
        <xdr:cNvCxnSpPr/>
      </xdr:nvCxnSpPr>
      <xdr:spPr>
        <a:xfrm>
          <a:off x="1130300" y="13418911"/>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130773</xdr:rowOff>
    </xdr:from>
    <xdr:ext cx="469744" cy="259045"/>
    <xdr:sp macro="" textlink="">
      <xdr:nvSpPr>
        <xdr:cNvPr id="187" name="テキスト ボックス 186"/>
        <xdr:cNvSpPr txBox="1"/>
      </xdr:nvSpPr>
      <xdr:spPr>
        <a:xfrm>
          <a:off x="1784427" y="128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119506</xdr:rowOff>
    </xdr:from>
    <xdr:ext cx="469744" cy="259045"/>
    <xdr:sp macro="" textlink="">
      <xdr:nvSpPr>
        <xdr:cNvPr id="189" name="テキスト ボックス 188"/>
        <xdr:cNvSpPr txBox="1"/>
      </xdr:nvSpPr>
      <xdr:spPr>
        <a:xfrm>
          <a:off x="895427" y="1280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47099</xdr:rowOff>
    </xdr:from>
    <xdr:to>
      <xdr:col>6</xdr:col>
      <xdr:colOff>561975</xdr:colOff>
      <xdr:row>78</xdr:row>
      <xdr:rowOff>148699</xdr:rowOff>
    </xdr:to>
    <xdr:sp macro="" textlink="">
      <xdr:nvSpPr>
        <xdr:cNvPr id="195" name="円/楕円 194"/>
        <xdr:cNvSpPr/>
      </xdr:nvSpPr>
      <xdr:spPr>
        <a:xfrm>
          <a:off x="4584700" y="134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133476</xdr:rowOff>
    </xdr:from>
    <xdr:ext cx="469744" cy="259045"/>
    <xdr:sp macro="" textlink="">
      <xdr:nvSpPr>
        <xdr:cNvPr id="196" name="維持補修費該当値テキスト"/>
        <xdr:cNvSpPr txBox="1"/>
      </xdr:nvSpPr>
      <xdr:spPr>
        <a:xfrm>
          <a:off x="4686300" y="1333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25219</xdr:rowOff>
    </xdr:from>
    <xdr:to>
      <xdr:col>5</xdr:col>
      <xdr:colOff>409575</xdr:colOff>
      <xdr:row>78</xdr:row>
      <xdr:rowOff>126819</xdr:rowOff>
    </xdr:to>
    <xdr:sp macro="" textlink="">
      <xdr:nvSpPr>
        <xdr:cNvPr id="197" name="円/楕円 196"/>
        <xdr:cNvSpPr/>
      </xdr:nvSpPr>
      <xdr:spPr>
        <a:xfrm>
          <a:off x="3746500" y="133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117946</xdr:rowOff>
    </xdr:from>
    <xdr:ext cx="469744" cy="259045"/>
    <xdr:sp macro="" textlink="">
      <xdr:nvSpPr>
        <xdr:cNvPr id="198" name="テキスト ボックス 197"/>
        <xdr:cNvSpPr txBox="1"/>
      </xdr:nvSpPr>
      <xdr:spPr>
        <a:xfrm>
          <a:off x="3562427" y="134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31750</xdr:rowOff>
    </xdr:from>
    <xdr:to>
      <xdr:col>4</xdr:col>
      <xdr:colOff>206375</xdr:colOff>
      <xdr:row>78</xdr:row>
      <xdr:rowOff>133350</xdr:rowOff>
    </xdr:to>
    <xdr:sp macro="" textlink="">
      <xdr:nvSpPr>
        <xdr:cNvPr id="199" name="円/楕円 198"/>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124477</xdr:rowOff>
    </xdr:from>
    <xdr:ext cx="469744" cy="259045"/>
    <xdr:sp macro="" textlink="">
      <xdr:nvSpPr>
        <xdr:cNvPr id="200" name="テキスト ボックス 199"/>
        <xdr:cNvSpPr txBox="1"/>
      </xdr:nvSpPr>
      <xdr:spPr>
        <a:xfrm>
          <a:off x="2673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9379</xdr:rowOff>
    </xdr:from>
    <xdr:to>
      <xdr:col>3</xdr:col>
      <xdr:colOff>3175</xdr:colOff>
      <xdr:row>78</xdr:row>
      <xdr:rowOff>110979</xdr:rowOff>
    </xdr:to>
    <xdr:sp macro="" textlink="">
      <xdr:nvSpPr>
        <xdr:cNvPr id="201" name="円/楕円 200"/>
        <xdr:cNvSpPr/>
      </xdr:nvSpPr>
      <xdr:spPr>
        <a:xfrm>
          <a:off x="1968500" y="13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102106</xdr:rowOff>
    </xdr:from>
    <xdr:ext cx="469744" cy="259045"/>
    <xdr:sp macro="" textlink="">
      <xdr:nvSpPr>
        <xdr:cNvPr id="202" name="テキスト ボックス 201"/>
        <xdr:cNvSpPr txBox="1"/>
      </xdr:nvSpPr>
      <xdr:spPr>
        <a:xfrm>
          <a:off x="1784427" y="1347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166461</xdr:rowOff>
    </xdr:from>
    <xdr:to>
      <xdr:col>1</xdr:col>
      <xdr:colOff>485775</xdr:colOff>
      <xdr:row>78</xdr:row>
      <xdr:rowOff>96611</xdr:rowOff>
    </xdr:to>
    <xdr:sp macro="" textlink="">
      <xdr:nvSpPr>
        <xdr:cNvPr id="203" name="円/楕円 202"/>
        <xdr:cNvSpPr/>
      </xdr:nvSpPr>
      <xdr:spPr>
        <a:xfrm>
          <a:off x="1079500" y="133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87738</xdr:rowOff>
    </xdr:from>
    <xdr:ext cx="469744" cy="259045"/>
    <xdr:sp macro="" textlink="">
      <xdr:nvSpPr>
        <xdr:cNvPr id="204" name="テキスト ボックス 203"/>
        <xdr:cNvSpPr txBox="1"/>
      </xdr:nvSpPr>
      <xdr:spPr>
        <a:xfrm>
          <a:off x="895427" y="1346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58356</xdr:rowOff>
    </xdr:from>
    <xdr:to>
      <xdr:col>6</xdr:col>
      <xdr:colOff>511175</xdr:colOff>
      <xdr:row>95</xdr:row>
      <xdr:rowOff>114669</xdr:rowOff>
    </xdr:to>
    <xdr:cxnSp macro="">
      <xdr:nvCxnSpPr>
        <xdr:cNvPr id="234" name="直線コネクタ 233"/>
        <xdr:cNvCxnSpPr/>
      </xdr:nvCxnSpPr>
      <xdr:spPr>
        <a:xfrm flipV="1">
          <a:off x="3797300" y="16346106"/>
          <a:ext cx="8382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114669</xdr:rowOff>
    </xdr:from>
    <xdr:to>
      <xdr:col>5</xdr:col>
      <xdr:colOff>358775</xdr:colOff>
      <xdr:row>96</xdr:row>
      <xdr:rowOff>34430</xdr:rowOff>
    </xdr:to>
    <xdr:cxnSp macro="">
      <xdr:nvCxnSpPr>
        <xdr:cNvPr id="237" name="直線コネクタ 236"/>
        <xdr:cNvCxnSpPr/>
      </xdr:nvCxnSpPr>
      <xdr:spPr>
        <a:xfrm flipV="1">
          <a:off x="2908300" y="16402419"/>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34430</xdr:rowOff>
    </xdr:from>
    <xdr:to>
      <xdr:col>4</xdr:col>
      <xdr:colOff>155575</xdr:colOff>
      <xdr:row>96</xdr:row>
      <xdr:rowOff>97047</xdr:rowOff>
    </xdr:to>
    <xdr:cxnSp macro="">
      <xdr:nvCxnSpPr>
        <xdr:cNvPr id="240" name="直線コネクタ 239"/>
        <xdr:cNvCxnSpPr/>
      </xdr:nvCxnSpPr>
      <xdr:spPr>
        <a:xfrm flipV="1">
          <a:off x="2019300" y="16493630"/>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2" name="テキスト ボックス 241"/>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97047</xdr:rowOff>
    </xdr:from>
    <xdr:to>
      <xdr:col>2</xdr:col>
      <xdr:colOff>638175</xdr:colOff>
      <xdr:row>96</xdr:row>
      <xdr:rowOff>131584</xdr:rowOff>
    </xdr:to>
    <xdr:cxnSp macro="">
      <xdr:nvCxnSpPr>
        <xdr:cNvPr id="243" name="直線コネクタ 242"/>
        <xdr:cNvCxnSpPr/>
      </xdr:nvCxnSpPr>
      <xdr:spPr>
        <a:xfrm flipV="1">
          <a:off x="1130300" y="16556247"/>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1243</xdr:rowOff>
    </xdr:from>
    <xdr:ext cx="534377" cy="259045"/>
    <xdr:sp macro="" textlink="">
      <xdr:nvSpPr>
        <xdr:cNvPr id="245" name="テキスト ボックス 244"/>
        <xdr:cNvSpPr txBox="1"/>
      </xdr:nvSpPr>
      <xdr:spPr>
        <a:xfrm>
          <a:off x="1752111" y="166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7556</xdr:rowOff>
    </xdr:from>
    <xdr:to>
      <xdr:col>6</xdr:col>
      <xdr:colOff>561975</xdr:colOff>
      <xdr:row>95</xdr:row>
      <xdr:rowOff>109156</xdr:rowOff>
    </xdr:to>
    <xdr:sp macro="" textlink="">
      <xdr:nvSpPr>
        <xdr:cNvPr id="253" name="円/楕円 252"/>
        <xdr:cNvSpPr/>
      </xdr:nvSpPr>
      <xdr:spPr>
        <a:xfrm>
          <a:off x="4584700" y="162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157433</xdr:rowOff>
    </xdr:from>
    <xdr:ext cx="534377" cy="259045"/>
    <xdr:sp macro="" textlink="">
      <xdr:nvSpPr>
        <xdr:cNvPr id="254" name="扶助費該当値テキスト"/>
        <xdr:cNvSpPr txBox="1"/>
      </xdr:nvSpPr>
      <xdr:spPr>
        <a:xfrm>
          <a:off x="4686300" y="1627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63869</xdr:rowOff>
    </xdr:from>
    <xdr:to>
      <xdr:col>5</xdr:col>
      <xdr:colOff>409575</xdr:colOff>
      <xdr:row>95</xdr:row>
      <xdr:rowOff>165469</xdr:rowOff>
    </xdr:to>
    <xdr:sp macro="" textlink="">
      <xdr:nvSpPr>
        <xdr:cNvPr id="255" name="円/楕円 254"/>
        <xdr:cNvSpPr/>
      </xdr:nvSpPr>
      <xdr:spPr>
        <a:xfrm>
          <a:off x="3746500" y="16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10546</xdr:rowOff>
    </xdr:from>
    <xdr:ext cx="534377" cy="259045"/>
    <xdr:sp macro="" textlink="">
      <xdr:nvSpPr>
        <xdr:cNvPr id="256" name="テキスト ボックス 255"/>
        <xdr:cNvSpPr txBox="1"/>
      </xdr:nvSpPr>
      <xdr:spPr>
        <a:xfrm>
          <a:off x="3530111" y="161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155080</xdr:rowOff>
    </xdr:from>
    <xdr:to>
      <xdr:col>4</xdr:col>
      <xdr:colOff>206375</xdr:colOff>
      <xdr:row>96</xdr:row>
      <xdr:rowOff>85230</xdr:rowOff>
    </xdr:to>
    <xdr:sp macro="" textlink="">
      <xdr:nvSpPr>
        <xdr:cNvPr id="257" name="円/楕円 256"/>
        <xdr:cNvSpPr/>
      </xdr:nvSpPr>
      <xdr:spPr>
        <a:xfrm>
          <a:off x="2857500" y="164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101757</xdr:rowOff>
    </xdr:from>
    <xdr:ext cx="534377" cy="259045"/>
    <xdr:sp macro="" textlink="">
      <xdr:nvSpPr>
        <xdr:cNvPr id="258" name="テキスト ボックス 257"/>
        <xdr:cNvSpPr txBox="1"/>
      </xdr:nvSpPr>
      <xdr:spPr>
        <a:xfrm>
          <a:off x="2641111" y="162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46247</xdr:rowOff>
    </xdr:from>
    <xdr:to>
      <xdr:col>3</xdr:col>
      <xdr:colOff>3175</xdr:colOff>
      <xdr:row>96</xdr:row>
      <xdr:rowOff>147847</xdr:rowOff>
    </xdr:to>
    <xdr:sp macro="" textlink="">
      <xdr:nvSpPr>
        <xdr:cNvPr id="259" name="円/楕円 258"/>
        <xdr:cNvSpPr/>
      </xdr:nvSpPr>
      <xdr:spPr>
        <a:xfrm>
          <a:off x="1968500" y="165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164374</xdr:rowOff>
    </xdr:from>
    <xdr:ext cx="534377" cy="259045"/>
    <xdr:sp macro="" textlink="">
      <xdr:nvSpPr>
        <xdr:cNvPr id="260" name="テキスト ボックス 259"/>
        <xdr:cNvSpPr txBox="1"/>
      </xdr:nvSpPr>
      <xdr:spPr>
        <a:xfrm>
          <a:off x="1752111" y="162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80784</xdr:rowOff>
    </xdr:from>
    <xdr:to>
      <xdr:col>1</xdr:col>
      <xdr:colOff>485775</xdr:colOff>
      <xdr:row>97</xdr:row>
      <xdr:rowOff>10934</xdr:rowOff>
    </xdr:to>
    <xdr:sp macro="" textlink="">
      <xdr:nvSpPr>
        <xdr:cNvPr id="261" name="円/楕円 260"/>
        <xdr:cNvSpPr/>
      </xdr:nvSpPr>
      <xdr:spPr>
        <a:xfrm>
          <a:off x="10795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2061</xdr:rowOff>
    </xdr:from>
    <xdr:ext cx="534377" cy="259045"/>
    <xdr:sp macro="" textlink="">
      <xdr:nvSpPr>
        <xdr:cNvPr id="262" name="テキスト ボックス 261"/>
        <xdr:cNvSpPr txBox="1"/>
      </xdr:nvSpPr>
      <xdr:spPr>
        <a:xfrm>
          <a:off x="863111" y="166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72720</xdr:rowOff>
    </xdr:from>
    <xdr:to>
      <xdr:col>15</xdr:col>
      <xdr:colOff>180975</xdr:colOff>
      <xdr:row>34</xdr:row>
      <xdr:rowOff>156910</xdr:rowOff>
    </xdr:to>
    <xdr:cxnSp macro="">
      <xdr:nvCxnSpPr>
        <xdr:cNvPr id="294" name="直線コネクタ 293"/>
        <xdr:cNvCxnSpPr/>
      </xdr:nvCxnSpPr>
      <xdr:spPr>
        <a:xfrm flipV="1">
          <a:off x="9639300" y="5902020"/>
          <a:ext cx="8382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123497</xdr:rowOff>
    </xdr:from>
    <xdr:ext cx="534377" cy="259045"/>
    <xdr:sp macro="" textlink="">
      <xdr:nvSpPr>
        <xdr:cNvPr id="295" name="補助費等平均値テキスト"/>
        <xdr:cNvSpPr txBox="1"/>
      </xdr:nvSpPr>
      <xdr:spPr>
        <a:xfrm>
          <a:off x="10528300" y="5952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156910</xdr:rowOff>
    </xdr:from>
    <xdr:to>
      <xdr:col>14</xdr:col>
      <xdr:colOff>28575</xdr:colOff>
      <xdr:row>35</xdr:row>
      <xdr:rowOff>417</xdr:rowOff>
    </xdr:to>
    <xdr:cxnSp macro="">
      <xdr:nvCxnSpPr>
        <xdr:cNvPr id="297" name="直線コネクタ 296"/>
        <xdr:cNvCxnSpPr/>
      </xdr:nvCxnSpPr>
      <xdr:spPr>
        <a:xfrm flipV="1">
          <a:off x="8750300" y="598621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417</xdr:rowOff>
    </xdr:from>
    <xdr:to>
      <xdr:col>12</xdr:col>
      <xdr:colOff>511175</xdr:colOff>
      <xdr:row>35</xdr:row>
      <xdr:rowOff>2703</xdr:rowOff>
    </xdr:to>
    <xdr:cxnSp macro="">
      <xdr:nvCxnSpPr>
        <xdr:cNvPr id="300" name="直線コネクタ 299"/>
        <xdr:cNvCxnSpPr/>
      </xdr:nvCxnSpPr>
      <xdr:spPr>
        <a:xfrm flipV="1">
          <a:off x="7861300" y="60011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52043</xdr:rowOff>
    </xdr:from>
    <xdr:ext cx="534377" cy="259045"/>
    <xdr:sp macro="" textlink="">
      <xdr:nvSpPr>
        <xdr:cNvPr id="302" name="テキスト ボックス 301"/>
        <xdr:cNvSpPr txBox="1"/>
      </xdr:nvSpPr>
      <xdr:spPr>
        <a:xfrm>
          <a:off x="84831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2703</xdr:rowOff>
    </xdr:from>
    <xdr:to>
      <xdr:col>11</xdr:col>
      <xdr:colOff>307975</xdr:colOff>
      <xdr:row>35</xdr:row>
      <xdr:rowOff>12305</xdr:rowOff>
    </xdr:to>
    <xdr:cxnSp macro="">
      <xdr:nvCxnSpPr>
        <xdr:cNvPr id="303" name="直線コネクタ 302"/>
        <xdr:cNvCxnSpPr/>
      </xdr:nvCxnSpPr>
      <xdr:spPr>
        <a:xfrm flipV="1">
          <a:off x="6972300" y="6003453"/>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100997</xdr:rowOff>
    </xdr:from>
    <xdr:ext cx="534377" cy="259045"/>
    <xdr:sp macro="" textlink="">
      <xdr:nvSpPr>
        <xdr:cNvPr id="305" name="テキスト ボックス 304"/>
        <xdr:cNvSpPr txBox="1"/>
      </xdr:nvSpPr>
      <xdr:spPr>
        <a:xfrm>
          <a:off x="7594111" y="610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12267</xdr:rowOff>
    </xdr:from>
    <xdr:ext cx="534377" cy="259045"/>
    <xdr:sp macro="" textlink="">
      <xdr:nvSpPr>
        <xdr:cNvPr id="307" name="テキスト ボックス 306"/>
        <xdr:cNvSpPr txBox="1"/>
      </xdr:nvSpPr>
      <xdr:spPr>
        <a:xfrm>
          <a:off x="6705111" y="61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21920</xdr:rowOff>
    </xdr:from>
    <xdr:to>
      <xdr:col>15</xdr:col>
      <xdr:colOff>231775</xdr:colOff>
      <xdr:row>34</xdr:row>
      <xdr:rowOff>123520</xdr:rowOff>
    </xdr:to>
    <xdr:sp macro="" textlink="">
      <xdr:nvSpPr>
        <xdr:cNvPr id="313" name="円/楕円 312"/>
        <xdr:cNvSpPr/>
      </xdr:nvSpPr>
      <xdr:spPr>
        <a:xfrm>
          <a:off x="10426700" y="5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44797</xdr:rowOff>
    </xdr:from>
    <xdr:ext cx="534377" cy="259045"/>
    <xdr:sp macro="" textlink="">
      <xdr:nvSpPr>
        <xdr:cNvPr id="314" name="補助費等該当値テキスト"/>
        <xdr:cNvSpPr txBox="1"/>
      </xdr:nvSpPr>
      <xdr:spPr>
        <a:xfrm>
          <a:off x="10528300" y="57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106110</xdr:rowOff>
    </xdr:from>
    <xdr:to>
      <xdr:col>14</xdr:col>
      <xdr:colOff>79375</xdr:colOff>
      <xdr:row>35</xdr:row>
      <xdr:rowOff>36260</xdr:rowOff>
    </xdr:to>
    <xdr:sp macro="" textlink="">
      <xdr:nvSpPr>
        <xdr:cNvPr id="315" name="円/楕円 314"/>
        <xdr:cNvSpPr/>
      </xdr:nvSpPr>
      <xdr:spPr>
        <a:xfrm>
          <a:off x="9588500" y="59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52787</xdr:rowOff>
    </xdr:from>
    <xdr:ext cx="534377" cy="259045"/>
    <xdr:sp macro="" textlink="">
      <xdr:nvSpPr>
        <xdr:cNvPr id="316" name="テキスト ボックス 315"/>
        <xdr:cNvSpPr txBox="1"/>
      </xdr:nvSpPr>
      <xdr:spPr>
        <a:xfrm>
          <a:off x="9372111" y="57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121067</xdr:rowOff>
    </xdr:from>
    <xdr:to>
      <xdr:col>12</xdr:col>
      <xdr:colOff>561975</xdr:colOff>
      <xdr:row>35</xdr:row>
      <xdr:rowOff>51217</xdr:rowOff>
    </xdr:to>
    <xdr:sp macro="" textlink="">
      <xdr:nvSpPr>
        <xdr:cNvPr id="317" name="円/楕円 316"/>
        <xdr:cNvSpPr/>
      </xdr:nvSpPr>
      <xdr:spPr>
        <a:xfrm>
          <a:off x="8699500" y="59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67744</xdr:rowOff>
    </xdr:from>
    <xdr:ext cx="534377" cy="259045"/>
    <xdr:sp macro="" textlink="">
      <xdr:nvSpPr>
        <xdr:cNvPr id="318" name="テキスト ボックス 317"/>
        <xdr:cNvSpPr txBox="1"/>
      </xdr:nvSpPr>
      <xdr:spPr>
        <a:xfrm>
          <a:off x="8483111" y="57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123353</xdr:rowOff>
    </xdr:from>
    <xdr:to>
      <xdr:col>11</xdr:col>
      <xdr:colOff>358775</xdr:colOff>
      <xdr:row>35</xdr:row>
      <xdr:rowOff>53503</xdr:rowOff>
    </xdr:to>
    <xdr:sp macro="" textlink="">
      <xdr:nvSpPr>
        <xdr:cNvPr id="319" name="円/楕円 318"/>
        <xdr:cNvSpPr/>
      </xdr:nvSpPr>
      <xdr:spPr>
        <a:xfrm>
          <a:off x="7810500" y="59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70030</xdr:rowOff>
    </xdr:from>
    <xdr:ext cx="534377" cy="259045"/>
    <xdr:sp macro="" textlink="">
      <xdr:nvSpPr>
        <xdr:cNvPr id="320" name="テキスト ボックス 319"/>
        <xdr:cNvSpPr txBox="1"/>
      </xdr:nvSpPr>
      <xdr:spPr>
        <a:xfrm>
          <a:off x="7594111" y="57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132955</xdr:rowOff>
    </xdr:from>
    <xdr:to>
      <xdr:col>10</xdr:col>
      <xdr:colOff>155575</xdr:colOff>
      <xdr:row>35</xdr:row>
      <xdr:rowOff>63105</xdr:rowOff>
    </xdr:to>
    <xdr:sp macro="" textlink="">
      <xdr:nvSpPr>
        <xdr:cNvPr id="321" name="円/楕円 320"/>
        <xdr:cNvSpPr/>
      </xdr:nvSpPr>
      <xdr:spPr>
        <a:xfrm>
          <a:off x="6921500" y="5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79632</xdr:rowOff>
    </xdr:from>
    <xdr:ext cx="534377" cy="259045"/>
    <xdr:sp macro="" textlink="">
      <xdr:nvSpPr>
        <xdr:cNvPr id="322" name="テキスト ボックス 321"/>
        <xdr:cNvSpPr txBox="1"/>
      </xdr:nvSpPr>
      <xdr:spPr>
        <a:xfrm>
          <a:off x="6705111" y="57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110302</xdr:rowOff>
    </xdr:from>
    <xdr:to>
      <xdr:col>15</xdr:col>
      <xdr:colOff>180975</xdr:colOff>
      <xdr:row>58</xdr:row>
      <xdr:rowOff>87328</xdr:rowOff>
    </xdr:to>
    <xdr:cxnSp macro="">
      <xdr:nvCxnSpPr>
        <xdr:cNvPr id="350" name="直線コネクタ 349"/>
        <xdr:cNvCxnSpPr/>
      </xdr:nvCxnSpPr>
      <xdr:spPr>
        <a:xfrm flipV="1">
          <a:off x="9639300" y="9368602"/>
          <a:ext cx="838200" cy="66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43735</xdr:rowOff>
    </xdr:from>
    <xdr:ext cx="534377" cy="259045"/>
    <xdr:sp macro="" textlink="">
      <xdr:nvSpPr>
        <xdr:cNvPr id="351" name="普通建設事業費平均値テキスト"/>
        <xdr:cNvSpPr txBox="1"/>
      </xdr:nvSpPr>
      <xdr:spPr>
        <a:xfrm>
          <a:off x="10528300" y="947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87328</xdr:rowOff>
    </xdr:from>
    <xdr:to>
      <xdr:col>14</xdr:col>
      <xdr:colOff>28575</xdr:colOff>
      <xdr:row>58</xdr:row>
      <xdr:rowOff>92997</xdr:rowOff>
    </xdr:to>
    <xdr:cxnSp macro="">
      <xdr:nvCxnSpPr>
        <xdr:cNvPr id="353" name="直線コネクタ 352"/>
        <xdr:cNvCxnSpPr/>
      </xdr:nvCxnSpPr>
      <xdr:spPr>
        <a:xfrm flipV="1">
          <a:off x="8750300" y="1003142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147203</xdr:rowOff>
    </xdr:from>
    <xdr:ext cx="534377" cy="259045"/>
    <xdr:sp macro="" textlink="">
      <xdr:nvSpPr>
        <xdr:cNvPr id="355" name="テキスト ボックス 354"/>
        <xdr:cNvSpPr txBox="1"/>
      </xdr:nvSpPr>
      <xdr:spPr>
        <a:xfrm>
          <a:off x="9372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7752</xdr:rowOff>
    </xdr:from>
    <xdr:to>
      <xdr:col>12</xdr:col>
      <xdr:colOff>511175</xdr:colOff>
      <xdr:row>58</xdr:row>
      <xdr:rowOff>92997</xdr:rowOff>
    </xdr:to>
    <xdr:cxnSp macro="">
      <xdr:nvCxnSpPr>
        <xdr:cNvPr id="356" name="直線コネクタ 355"/>
        <xdr:cNvCxnSpPr/>
      </xdr:nvCxnSpPr>
      <xdr:spPr>
        <a:xfrm>
          <a:off x="7861300" y="9951852"/>
          <a:ext cx="889000" cy="8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93637</xdr:rowOff>
    </xdr:from>
    <xdr:to>
      <xdr:col>11</xdr:col>
      <xdr:colOff>307975</xdr:colOff>
      <xdr:row>58</xdr:row>
      <xdr:rowOff>7752</xdr:rowOff>
    </xdr:to>
    <xdr:cxnSp macro="">
      <xdr:nvCxnSpPr>
        <xdr:cNvPr id="359" name="直線コネクタ 358"/>
        <xdr:cNvCxnSpPr/>
      </xdr:nvCxnSpPr>
      <xdr:spPr>
        <a:xfrm>
          <a:off x="6972300" y="9866287"/>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105871</xdr:rowOff>
    </xdr:from>
    <xdr:ext cx="534377" cy="259045"/>
    <xdr:sp macro="" textlink="">
      <xdr:nvSpPr>
        <xdr:cNvPr id="361" name="テキスト ボックス 360"/>
        <xdr:cNvSpPr txBox="1"/>
      </xdr:nvSpPr>
      <xdr:spPr>
        <a:xfrm>
          <a:off x="7594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124594</xdr:rowOff>
    </xdr:from>
    <xdr:ext cx="534377" cy="259045"/>
    <xdr:sp macro="" textlink="">
      <xdr:nvSpPr>
        <xdr:cNvPr id="363" name="テキスト ボックス 362"/>
        <xdr:cNvSpPr txBox="1"/>
      </xdr:nvSpPr>
      <xdr:spPr>
        <a:xfrm>
          <a:off x="6705111" y="93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59502</xdr:rowOff>
    </xdr:from>
    <xdr:to>
      <xdr:col>15</xdr:col>
      <xdr:colOff>231775</xdr:colOff>
      <xdr:row>54</xdr:row>
      <xdr:rowOff>161102</xdr:rowOff>
    </xdr:to>
    <xdr:sp macro="" textlink="">
      <xdr:nvSpPr>
        <xdr:cNvPr id="369" name="円/楕円 368"/>
        <xdr:cNvSpPr/>
      </xdr:nvSpPr>
      <xdr:spPr>
        <a:xfrm>
          <a:off x="10426700" y="93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82379</xdr:rowOff>
    </xdr:from>
    <xdr:ext cx="534377" cy="259045"/>
    <xdr:sp macro="" textlink="">
      <xdr:nvSpPr>
        <xdr:cNvPr id="370" name="普通建設事業費該当値テキスト"/>
        <xdr:cNvSpPr txBox="1"/>
      </xdr:nvSpPr>
      <xdr:spPr>
        <a:xfrm>
          <a:off x="10528300" y="916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36528</xdr:rowOff>
    </xdr:from>
    <xdr:to>
      <xdr:col>14</xdr:col>
      <xdr:colOff>79375</xdr:colOff>
      <xdr:row>58</xdr:row>
      <xdr:rowOff>138128</xdr:rowOff>
    </xdr:to>
    <xdr:sp macro="" textlink="">
      <xdr:nvSpPr>
        <xdr:cNvPr id="371" name="円/楕円 370"/>
        <xdr:cNvSpPr/>
      </xdr:nvSpPr>
      <xdr:spPr>
        <a:xfrm>
          <a:off x="9588500" y="99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129255</xdr:rowOff>
    </xdr:from>
    <xdr:ext cx="534377" cy="259045"/>
    <xdr:sp macro="" textlink="">
      <xdr:nvSpPr>
        <xdr:cNvPr id="372" name="テキスト ボックス 371"/>
        <xdr:cNvSpPr txBox="1"/>
      </xdr:nvSpPr>
      <xdr:spPr>
        <a:xfrm>
          <a:off x="9372111" y="100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42197</xdr:rowOff>
    </xdr:from>
    <xdr:to>
      <xdr:col>12</xdr:col>
      <xdr:colOff>561975</xdr:colOff>
      <xdr:row>58</xdr:row>
      <xdr:rowOff>143797</xdr:rowOff>
    </xdr:to>
    <xdr:sp macro="" textlink="">
      <xdr:nvSpPr>
        <xdr:cNvPr id="373" name="円/楕円 372"/>
        <xdr:cNvSpPr/>
      </xdr:nvSpPr>
      <xdr:spPr>
        <a:xfrm>
          <a:off x="8699500" y="99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134924</xdr:rowOff>
    </xdr:from>
    <xdr:ext cx="534377" cy="259045"/>
    <xdr:sp macro="" textlink="">
      <xdr:nvSpPr>
        <xdr:cNvPr id="374" name="テキスト ボックス 373"/>
        <xdr:cNvSpPr txBox="1"/>
      </xdr:nvSpPr>
      <xdr:spPr>
        <a:xfrm>
          <a:off x="8483111" y="100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128402</xdr:rowOff>
    </xdr:from>
    <xdr:to>
      <xdr:col>11</xdr:col>
      <xdr:colOff>358775</xdr:colOff>
      <xdr:row>58</xdr:row>
      <xdr:rowOff>58552</xdr:rowOff>
    </xdr:to>
    <xdr:sp macro="" textlink="">
      <xdr:nvSpPr>
        <xdr:cNvPr id="375" name="円/楕円 374"/>
        <xdr:cNvSpPr/>
      </xdr:nvSpPr>
      <xdr:spPr>
        <a:xfrm>
          <a:off x="7810500" y="99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49679</xdr:rowOff>
    </xdr:from>
    <xdr:ext cx="534377" cy="259045"/>
    <xdr:sp macro="" textlink="">
      <xdr:nvSpPr>
        <xdr:cNvPr id="376" name="テキスト ボックス 375"/>
        <xdr:cNvSpPr txBox="1"/>
      </xdr:nvSpPr>
      <xdr:spPr>
        <a:xfrm>
          <a:off x="7594111" y="99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42837</xdr:rowOff>
    </xdr:from>
    <xdr:to>
      <xdr:col>10</xdr:col>
      <xdr:colOff>155575</xdr:colOff>
      <xdr:row>57</xdr:row>
      <xdr:rowOff>144437</xdr:rowOff>
    </xdr:to>
    <xdr:sp macro="" textlink="">
      <xdr:nvSpPr>
        <xdr:cNvPr id="377" name="円/楕円 376"/>
        <xdr:cNvSpPr/>
      </xdr:nvSpPr>
      <xdr:spPr>
        <a:xfrm>
          <a:off x="6921500" y="98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135564</xdr:rowOff>
    </xdr:from>
    <xdr:ext cx="534377" cy="259045"/>
    <xdr:sp macro="" textlink="">
      <xdr:nvSpPr>
        <xdr:cNvPr id="378" name="テキスト ボックス 377"/>
        <xdr:cNvSpPr txBox="1"/>
      </xdr:nvSpPr>
      <xdr:spPr>
        <a:xfrm>
          <a:off x="6705111" y="99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8091</xdr:rowOff>
    </xdr:from>
    <xdr:to>
      <xdr:col>15</xdr:col>
      <xdr:colOff>180975</xdr:colOff>
      <xdr:row>79</xdr:row>
      <xdr:rowOff>9006</xdr:rowOff>
    </xdr:to>
    <xdr:cxnSp macro="">
      <xdr:nvCxnSpPr>
        <xdr:cNvPr id="409" name="直線コネクタ 408"/>
        <xdr:cNvCxnSpPr/>
      </xdr:nvCxnSpPr>
      <xdr:spPr>
        <a:xfrm flipV="1">
          <a:off x="9639300" y="1355264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3" name="テキスト ボックス 412"/>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128741</xdr:rowOff>
    </xdr:from>
    <xdr:to>
      <xdr:col>15</xdr:col>
      <xdr:colOff>231775</xdr:colOff>
      <xdr:row>79</xdr:row>
      <xdr:rowOff>58891</xdr:rowOff>
    </xdr:to>
    <xdr:sp macro="" textlink="">
      <xdr:nvSpPr>
        <xdr:cNvPr id="419" name="円/楕円 418"/>
        <xdr:cNvSpPr/>
      </xdr:nvSpPr>
      <xdr:spPr>
        <a:xfrm>
          <a:off x="10426700" y="135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43668</xdr:rowOff>
    </xdr:from>
    <xdr:ext cx="469744" cy="259045"/>
    <xdr:sp macro="" textlink="">
      <xdr:nvSpPr>
        <xdr:cNvPr id="420" name="普通建設事業費 （ うち新規整備　）該当値テキスト"/>
        <xdr:cNvSpPr txBox="1"/>
      </xdr:nvSpPr>
      <xdr:spPr>
        <a:xfrm>
          <a:off x="10528300" y="134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129656</xdr:rowOff>
    </xdr:from>
    <xdr:to>
      <xdr:col>14</xdr:col>
      <xdr:colOff>79375</xdr:colOff>
      <xdr:row>79</xdr:row>
      <xdr:rowOff>59806</xdr:rowOff>
    </xdr:to>
    <xdr:sp macro="" textlink="">
      <xdr:nvSpPr>
        <xdr:cNvPr id="421" name="円/楕円 420"/>
        <xdr:cNvSpPr/>
      </xdr:nvSpPr>
      <xdr:spPr>
        <a:xfrm>
          <a:off x="9588500" y="135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50933</xdr:rowOff>
    </xdr:from>
    <xdr:ext cx="469744" cy="259045"/>
    <xdr:sp macro="" textlink="">
      <xdr:nvSpPr>
        <xdr:cNvPr id="422" name="テキスト ボックス 421"/>
        <xdr:cNvSpPr txBox="1"/>
      </xdr:nvSpPr>
      <xdr:spPr>
        <a:xfrm>
          <a:off x="9404427" y="135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48991</xdr:rowOff>
    </xdr:from>
    <xdr:to>
      <xdr:col>15</xdr:col>
      <xdr:colOff>180975</xdr:colOff>
      <xdr:row>97</xdr:row>
      <xdr:rowOff>16439</xdr:rowOff>
    </xdr:to>
    <xdr:cxnSp macro="">
      <xdr:nvCxnSpPr>
        <xdr:cNvPr id="449" name="直線コネクタ 448"/>
        <xdr:cNvCxnSpPr/>
      </xdr:nvCxnSpPr>
      <xdr:spPr>
        <a:xfrm flipV="1">
          <a:off x="9639300" y="16508191"/>
          <a:ext cx="838200" cy="1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27333</xdr:rowOff>
    </xdr:from>
    <xdr:ext cx="534377" cy="259045"/>
    <xdr:sp macro="" textlink="">
      <xdr:nvSpPr>
        <xdr:cNvPr id="450" name="普通建設事業費 （ うち更新整備　）平均値テキスト"/>
        <xdr:cNvSpPr txBox="1"/>
      </xdr:nvSpPr>
      <xdr:spPr>
        <a:xfrm>
          <a:off x="10528300" y="1597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169641</xdr:rowOff>
    </xdr:from>
    <xdr:to>
      <xdr:col>15</xdr:col>
      <xdr:colOff>231775</xdr:colOff>
      <xdr:row>96</xdr:row>
      <xdr:rowOff>99791</xdr:rowOff>
    </xdr:to>
    <xdr:sp macro="" textlink="">
      <xdr:nvSpPr>
        <xdr:cNvPr id="459" name="円/楕円 458"/>
        <xdr:cNvSpPr/>
      </xdr:nvSpPr>
      <xdr:spPr>
        <a:xfrm>
          <a:off x="10426700" y="16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148068</xdr:rowOff>
    </xdr:from>
    <xdr:ext cx="469744" cy="259045"/>
    <xdr:sp macro="" textlink="">
      <xdr:nvSpPr>
        <xdr:cNvPr id="460" name="普通建設事業費 （ うち更新整備　）該当値テキスト"/>
        <xdr:cNvSpPr txBox="1"/>
      </xdr:nvSpPr>
      <xdr:spPr>
        <a:xfrm>
          <a:off x="10528300" y="164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137089</xdr:rowOff>
    </xdr:from>
    <xdr:to>
      <xdr:col>14</xdr:col>
      <xdr:colOff>79375</xdr:colOff>
      <xdr:row>97</xdr:row>
      <xdr:rowOff>67239</xdr:rowOff>
    </xdr:to>
    <xdr:sp macro="" textlink="">
      <xdr:nvSpPr>
        <xdr:cNvPr id="461" name="円/楕円 460"/>
        <xdr:cNvSpPr/>
      </xdr:nvSpPr>
      <xdr:spPr>
        <a:xfrm>
          <a:off x="9588500" y="165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58366</xdr:rowOff>
    </xdr:from>
    <xdr:ext cx="469744" cy="259045"/>
    <xdr:sp macro="" textlink="">
      <xdr:nvSpPr>
        <xdr:cNvPr id="462" name="テキスト ボックス 461"/>
        <xdr:cNvSpPr txBox="1"/>
      </xdr:nvSpPr>
      <xdr:spPr>
        <a:xfrm>
          <a:off x="9404427" y="166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148353</xdr:rowOff>
    </xdr:from>
    <xdr:ext cx="378565" cy="259045"/>
    <xdr:sp macro="" textlink="">
      <xdr:nvSpPr>
        <xdr:cNvPr id="490" name="災害復旧事業費平均値テキスト"/>
        <xdr:cNvSpPr txBox="1"/>
      </xdr:nvSpPr>
      <xdr:spPr>
        <a:xfrm>
          <a:off x="16370300" y="6320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58775</xdr:rowOff>
    </xdr:from>
    <xdr:to>
      <xdr:col>19</xdr:col>
      <xdr:colOff>644525</xdr:colOff>
      <xdr:row>38</xdr:row>
      <xdr:rowOff>139700</xdr:rowOff>
    </xdr:to>
    <xdr:cxnSp macro="">
      <xdr:nvCxnSpPr>
        <xdr:cNvPr id="498" name="直線コネクタ 497"/>
        <xdr:cNvCxnSpPr/>
      </xdr:nvCxnSpPr>
      <xdr:spPr>
        <a:xfrm>
          <a:off x="12814300" y="6402425"/>
          <a:ext cx="889000" cy="2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7975</xdr:rowOff>
    </xdr:from>
    <xdr:to>
      <xdr:col>18</xdr:col>
      <xdr:colOff>492125</xdr:colOff>
      <xdr:row>37</xdr:row>
      <xdr:rowOff>109575</xdr:rowOff>
    </xdr:to>
    <xdr:sp macro="" textlink="">
      <xdr:nvSpPr>
        <xdr:cNvPr id="516" name="円/楕円 515"/>
        <xdr:cNvSpPr/>
      </xdr:nvSpPr>
      <xdr:spPr>
        <a:xfrm>
          <a:off x="12763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100702</xdr:rowOff>
    </xdr:from>
    <xdr:ext cx="378565" cy="259045"/>
    <xdr:sp macro="" textlink="">
      <xdr:nvSpPr>
        <xdr:cNvPr id="517" name="テキスト ボックス 516"/>
        <xdr:cNvSpPr txBox="1"/>
      </xdr:nvSpPr>
      <xdr:spPr>
        <a:xfrm>
          <a:off x="12625017" y="64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0" name="直線コネクタ 589"/>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1"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2" name="直線コネクタ 591"/>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3"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4" name="直線コネクタ 593"/>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70530</xdr:rowOff>
    </xdr:from>
    <xdr:to>
      <xdr:col>23</xdr:col>
      <xdr:colOff>517525</xdr:colOff>
      <xdr:row>75</xdr:row>
      <xdr:rowOff>120421</xdr:rowOff>
    </xdr:to>
    <xdr:cxnSp macro="">
      <xdr:nvCxnSpPr>
        <xdr:cNvPr id="595" name="直線コネクタ 594"/>
        <xdr:cNvCxnSpPr/>
      </xdr:nvCxnSpPr>
      <xdr:spPr>
        <a:xfrm>
          <a:off x="15481300" y="12929280"/>
          <a:ext cx="8382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58678</xdr:rowOff>
    </xdr:from>
    <xdr:ext cx="534377" cy="259045"/>
    <xdr:sp macro="" textlink="">
      <xdr:nvSpPr>
        <xdr:cNvPr id="596" name="公債費平均値テキスト"/>
        <xdr:cNvSpPr txBox="1"/>
      </xdr:nvSpPr>
      <xdr:spPr>
        <a:xfrm>
          <a:off x="16370300" y="12917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7" name="フローチャート : 判断 596"/>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70530</xdr:rowOff>
    </xdr:from>
    <xdr:to>
      <xdr:col>22</xdr:col>
      <xdr:colOff>365125</xdr:colOff>
      <xdr:row>75</xdr:row>
      <xdr:rowOff>81617</xdr:rowOff>
    </xdr:to>
    <xdr:cxnSp macro="">
      <xdr:nvCxnSpPr>
        <xdr:cNvPr id="598" name="直線コネクタ 597"/>
        <xdr:cNvCxnSpPr/>
      </xdr:nvCxnSpPr>
      <xdr:spPr>
        <a:xfrm flipV="1">
          <a:off x="14592300" y="1292928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9" name="フローチャート : 判断 598"/>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600" name="テキスト ボックス 599"/>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81617</xdr:rowOff>
    </xdr:from>
    <xdr:to>
      <xdr:col>21</xdr:col>
      <xdr:colOff>161925</xdr:colOff>
      <xdr:row>75</xdr:row>
      <xdr:rowOff>127451</xdr:rowOff>
    </xdr:to>
    <xdr:cxnSp macro="">
      <xdr:nvCxnSpPr>
        <xdr:cNvPr id="601" name="直線コネクタ 600"/>
        <xdr:cNvCxnSpPr/>
      </xdr:nvCxnSpPr>
      <xdr:spPr>
        <a:xfrm flipV="1">
          <a:off x="13703300" y="12940367"/>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2" name="フローチャート : 判断 601"/>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3" name="テキスト ボックス 602"/>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127451</xdr:rowOff>
    </xdr:from>
    <xdr:to>
      <xdr:col>19</xdr:col>
      <xdr:colOff>644525</xdr:colOff>
      <xdr:row>75</xdr:row>
      <xdr:rowOff>153949</xdr:rowOff>
    </xdr:to>
    <xdr:cxnSp macro="">
      <xdr:nvCxnSpPr>
        <xdr:cNvPr id="604" name="直線コネクタ 603"/>
        <xdr:cNvCxnSpPr/>
      </xdr:nvCxnSpPr>
      <xdr:spPr>
        <a:xfrm flipV="1">
          <a:off x="12814300" y="12986201"/>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5" name="フローチャート : 判断 604"/>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6" name="テキスト ボックス 605"/>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7" name="フローチャート : 判断 606"/>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08" name="テキスト ボックス 607"/>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69621</xdr:rowOff>
    </xdr:from>
    <xdr:to>
      <xdr:col>23</xdr:col>
      <xdr:colOff>568325</xdr:colOff>
      <xdr:row>75</xdr:row>
      <xdr:rowOff>171221</xdr:rowOff>
    </xdr:to>
    <xdr:sp macro="" textlink="">
      <xdr:nvSpPr>
        <xdr:cNvPr id="614" name="円/楕円 613"/>
        <xdr:cNvSpPr/>
      </xdr:nvSpPr>
      <xdr:spPr>
        <a:xfrm>
          <a:off x="16268700" y="129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92498</xdr:rowOff>
    </xdr:from>
    <xdr:ext cx="534377" cy="259045"/>
    <xdr:sp macro="" textlink="">
      <xdr:nvSpPr>
        <xdr:cNvPr id="615" name="公債費該当値テキスト"/>
        <xdr:cNvSpPr txBox="1"/>
      </xdr:nvSpPr>
      <xdr:spPr>
        <a:xfrm>
          <a:off x="16370300" y="127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19730</xdr:rowOff>
    </xdr:from>
    <xdr:to>
      <xdr:col>22</xdr:col>
      <xdr:colOff>415925</xdr:colOff>
      <xdr:row>75</xdr:row>
      <xdr:rowOff>121330</xdr:rowOff>
    </xdr:to>
    <xdr:sp macro="" textlink="">
      <xdr:nvSpPr>
        <xdr:cNvPr id="616" name="円/楕円 615"/>
        <xdr:cNvSpPr/>
      </xdr:nvSpPr>
      <xdr:spPr>
        <a:xfrm>
          <a:off x="15430500" y="128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137857</xdr:rowOff>
    </xdr:from>
    <xdr:ext cx="534377" cy="259045"/>
    <xdr:sp macro="" textlink="">
      <xdr:nvSpPr>
        <xdr:cNvPr id="617" name="テキスト ボックス 616"/>
        <xdr:cNvSpPr txBox="1"/>
      </xdr:nvSpPr>
      <xdr:spPr>
        <a:xfrm>
          <a:off x="15214111" y="126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30817</xdr:rowOff>
    </xdr:from>
    <xdr:to>
      <xdr:col>21</xdr:col>
      <xdr:colOff>212725</xdr:colOff>
      <xdr:row>75</xdr:row>
      <xdr:rowOff>132417</xdr:rowOff>
    </xdr:to>
    <xdr:sp macro="" textlink="">
      <xdr:nvSpPr>
        <xdr:cNvPr id="618" name="円/楕円 617"/>
        <xdr:cNvSpPr/>
      </xdr:nvSpPr>
      <xdr:spPr>
        <a:xfrm>
          <a:off x="14541500" y="128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148944</xdr:rowOff>
    </xdr:from>
    <xdr:ext cx="534377" cy="259045"/>
    <xdr:sp macro="" textlink="">
      <xdr:nvSpPr>
        <xdr:cNvPr id="619" name="テキスト ボックス 618"/>
        <xdr:cNvSpPr txBox="1"/>
      </xdr:nvSpPr>
      <xdr:spPr>
        <a:xfrm>
          <a:off x="14325111" y="126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76651</xdr:rowOff>
    </xdr:from>
    <xdr:to>
      <xdr:col>20</xdr:col>
      <xdr:colOff>9525</xdr:colOff>
      <xdr:row>76</xdr:row>
      <xdr:rowOff>6801</xdr:rowOff>
    </xdr:to>
    <xdr:sp macro="" textlink="">
      <xdr:nvSpPr>
        <xdr:cNvPr id="620" name="円/楕円 619"/>
        <xdr:cNvSpPr/>
      </xdr:nvSpPr>
      <xdr:spPr>
        <a:xfrm>
          <a:off x="13652500" y="129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169378</xdr:rowOff>
    </xdr:from>
    <xdr:ext cx="534377" cy="259045"/>
    <xdr:sp macro="" textlink="">
      <xdr:nvSpPr>
        <xdr:cNvPr id="621" name="テキスト ボックス 620"/>
        <xdr:cNvSpPr txBox="1"/>
      </xdr:nvSpPr>
      <xdr:spPr>
        <a:xfrm>
          <a:off x="13436111" y="130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103150</xdr:rowOff>
    </xdr:from>
    <xdr:to>
      <xdr:col>18</xdr:col>
      <xdr:colOff>492125</xdr:colOff>
      <xdr:row>76</xdr:row>
      <xdr:rowOff>33300</xdr:rowOff>
    </xdr:to>
    <xdr:sp macro="" textlink="">
      <xdr:nvSpPr>
        <xdr:cNvPr id="622" name="円/楕円 621"/>
        <xdr:cNvSpPr/>
      </xdr:nvSpPr>
      <xdr:spPr>
        <a:xfrm>
          <a:off x="12763500" y="12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24426</xdr:rowOff>
    </xdr:from>
    <xdr:ext cx="534377" cy="259045"/>
    <xdr:sp macro="" textlink="">
      <xdr:nvSpPr>
        <xdr:cNvPr id="623" name="テキスト ボックス 622"/>
        <xdr:cNvSpPr txBox="1"/>
      </xdr:nvSpPr>
      <xdr:spPr>
        <a:xfrm>
          <a:off x="12547111" y="130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49" name="直線コネクタ 648"/>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0"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1" name="直線コネクタ 650"/>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2"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3" name="直線コネクタ 652"/>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132973</xdr:rowOff>
    </xdr:from>
    <xdr:to>
      <xdr:col>23</xdr:col>
      <xdr:colOff>517525</xdr:colOff>
      <xdr:row>98</xdr:row>
      <xdr:rowOff>5054</xdr:rowOff>
    </xdr:to>
    <xdr:cxnSp macro="">
      <xdr:nvCxnSpPr>
        <xdr:cNvPr id="654" name="直線コネクタ 653"/>
        <xdr:cNvCxnSpPr/>
      </xdr:nvCxnSpPr>
      <xdr:spPr>
        <a:xfrm flipV="1">
          <a:off x="15481300" y="16763623"/>
          <a:ext cx="838200" cy="4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5"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6" name="フローチャート : 判断 655"/>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5054</xdr:rowOff>
    </xdr:from>
    <xdr:to>
      <xdr:col>22</xdr:col>
      <xdr:colOff>365125</xdr:colOff>
      <xdr:row>98</xdr:row>
      <xdr:rowOff>33531</xdr:rowOff>
    </xdr:to>
    <xdr:cxnSp macro="">
      <xdr:nvCxnSpPr>
        <xdr:cNvPr id="657" name="直線コネクタ 656"/>
        <xdr:cNvCxnSpPr/>
      </xdr:nvCxnSpPr>
      <xdr:spPr>
        <a:xfrm flipV="1">
          <a:off x="14592300" y="16807154"/>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58" name="フローチャート : 判断 657"/>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59" name="テキスト ボックス 658"/>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33531</xdr:rowOff>
    </xdr:from>
    <xdr:to>
      <xdr:col>21</xdr:col>
      <xdr:colOff>161925</xdr:colOff>
      <xdr:row>98</xdr:row>
      <xdr:rowOff>101164</xdr:rowOff>
    </xdr:to>
    <xdr:cxnSp macro="">
      <xdr:nvCxnSpPr>
        <xdr:cNvPr id="660" name="直線コネクタ 659"/>
        <xdr:cNvCxnSpPr/>
      </xdr:nvCxnSpPr>
      <xdr:spPr>
        <a:xfrm flipV="1">
          <a:off x="13703300" y="16835631"/>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1" name="フローチャート : 判断 660"/>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2" name="テキスト ボックス 661"/>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156290</xdr:rowOff>
    </xdr:from>
    <xdr:to>
      <xdr:col>19</xdr:col>
      <xdr:colOff>644525</xdr:colOff>
      <xdr:row>98</xdr:row>
      <xdr:rowOff>101164</xdr:rowOff>
    </xdr:to>
    <xdr:cxnSp macro="">
      <xdr:nvCxnSpPr>
        <xdr:cNvPr id="663" name="直線コネクタ 662"/>
        <xdr:cNvCxnSpPr/>
      </xdr:nvCxnSpPr>
      <xdr:spPr>
        <a:xfrm>
          <a:off x="12814300" y="16615490"/>
          <a:ext cx="889000" cy="28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4" name="フローチャート : 判断 663"/>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5" name="テキスト ボックス 664"/>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6" name="フローチャート : 判断 665"/>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24350</xdr:rowOff>
    </xdr:from>
    <xdr:ext cx="469744" cy="259045"/>
    <xdr:sp macro="" textlink="">
      <xdr:nvSpPr>
        <xdr:cNvPr id="667" name="テキスト ボックス 666"/>
        <xdr:cNvSpPr txBox="1"/>
      </xdr:nvSpPr>
      <xdr:spPr>
        <a:xfrm>
          <a:off x="12579427" y="168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82173</xdr:rowOff>
    </xdr:from>
    <xdr:to>
      <xdr:col>23</xdr:col>
      <xdr:colOff>568325</xdr:colOff>
      <xdr:row>98</xdr:row>
      <xdr:rowOff>12323</xdr:rowOff>
    </xdr:to>
    <xdr:sp macro="" textlink="">
      <xdr:nvSpPr>
        <xdr:cNvPr id="673" name="円/楕円 672"/>
        <xdr:cNvSpPr/>
      </xdr:nvSpPr>
      <xdr:spPr>
        <a:xfrm>
          <a:off x="16268700" y="167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60600</xdr:rowOff>
    </xdr:from>
    <xdr:ext cx="469744" cy="259045"/>
    <xdr:sp macro="" textlink="">
      <xdr:nvSpPr>
        <xdr:cNvPr id="674" name="積立金該当値テキスト"/>
        <xdr:cNvSpPr txBox="1"/>
      </xdr:nvSpPr>
      <xdr:spPr>
        <a:xfrm>
          <a:off x="16370300" y="166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125704</xdr:rowOff>
    </xdr:from>
    <xdr:to>
      <xdr:col>22</xdr:col>
      <xdr:colOff>415925</xdr:colOff>
      <xdr:row>98</xdr:row>
      <xdr:rowOff>55854</xdr:rowOff>
    </xdr:to>
    <xdr:sp macro="" textlink="">
      <xdr:nvSpPr>
        <xdr:cNvPr id="675" name="円/楕円 674"/>
        <xdr:cNvSpPr/>
      </xdr:nvSpPr>
      <xdr:spPr>
        <a:xfrm>
          <a:off x="15430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46981</xdr:rowOff>
    </xdr:from>
    <xdr:ext cx="469744" cy="259045"/>
    <xdr:sp macro="" textlink="">
      <xdr:nvSpPr>
        <xdr:cNvPr id="676" name="テキスト ボックス 675"/>
        <xdr:cNvSpPr txBox="1"/>
      </xdr:nvSpPr>
      <xdr:spPr>
        <a:xfrm>
          <a:off x="15246427" y="168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154181</xdr:rowOff>
    </xdr:from>
    <xdr:to>
      <xdr:col>21</xdr:col>
      <xdr:colOff>212725</xdr:colOff>
      <xdr:row>98</xdr:row>
      <xdr:rowOff>84331</xdr:rowOff>
    </xdr:to>
    <xdr:sp macro="" textlink="">
      <xdr:nvSpPr>
        <xdr:cNvPr id="677" name="円/楕円 676"/>
        <xdr:cNvSpPr/>
      </xdr:nvSpPr>
      <xdr:spPr>
        <a:xfrm>
          <a:off x="14541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75458</xdr:rowOff>
    </xdr:from>
    <xdr:ext cx="469744" cy="259045"/>
    <xdr:sp macro="" textlink="">
      <xdr:nvSpPr>
        <xdr:cNvPr id="678" name="テキスト ボックス 677"/>
        <xdr:cNvSpPr txBox="1"/>
      </xdr:nvSpPr>
      <xdr:spPr>
        <a:xfrm>
          <a:off x="14357427" y="1687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50364</xdr:rowOff>
    </xdr:from>
    <xdr:to>
      <xdr:col>20</xdr:col>
      <xdr:colOff>9525</xdr:colOff>
      <xdr:row>98</xdr:row>
      <xdr:rowOff>151964</xdr:rowOff>
    </xdr:to>
    <xdr:sp macro="" textlink="">
      <xdr:nvSpPr>
        <xdr:cNvPr id="679" name="円/楕円 678"/>
        <xdr:cNvSpPr/>
      </xdr:nvSpPr>
      <xdr:spPr>
        <a:xfrm>
          <a:off x="13652500" y="168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143091</xdr:rowOff>
    </xdr:from>
    <xdr:ext cx="469744" cy="259045"/>
    <xdr:sp macro="" textlink="">
      <xdr:nvSpPr>
        <xdr:cNvPr id="680" name="テキスト ボックス 679"/>
        <xdr:cNvSpPr txBox="1"/>
      </xdr:nvSpPr>
      <xdr:spPr>
        <a:xfrm>
          <a:off x="13468427" y="169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105490</xdr:rowOff>
    </xdr:from>
    <xdr:to>
      <xdr:col>18</xdr:col>
      <xdr:colOff>492125</xdr:colOff>
      <xdr:row>97</xdr:row>
      <xdr:rowOff>35640</xdr:rowOff>
    </xdr:to>
    <xdr:sp macro="" textlink="">
      <xdr:nvSpPr>
        <xdr:cNvPr id="681" name="円/楕円 680"/>
        <xdr:cNvSpPr/>
      </xdr:nvSpPr>
      <xdr:spPr>
        <a:xfrm>
          <a:off x="12763500" y="1656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52167</xdr:rowOff>
    </xdr:from>
    <xdr:ext cx="534377" cy="259045"/>
    <xdr:sp macro="" textlink="">
      <xdr:nvSpPr>
        <xdr:cNvPr id="682" name="テキスト ボックス 681"/>
        <xdr:cNvSpPr txBox="1"/>
      </xdr:nvSpPr>
      <xdr:spPr>
        <a:xfrm>
          <a:off x="12547111" y="163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4" name="テキスト ボックス 70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08" name="直線コネクタ 707"/>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1"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2" name="直線コネクタ 711"/>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4"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5" name="フローチャート : 判断 714"/>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7" name="フローチャート : 判断 716"/>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18" name="テキスト ボックス 717"/>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0" name="フローチャート : 判断 719"/>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1" name="テキスト ボックス 720"/>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3" name="フローチャート : 判断 722"/>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4" name="テキスト ボックス 723"/>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5" name="フローチャート : 判断 724"/>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6" name="テキスト ボックス 725"/>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3" name="直線コネクタ 762"/>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6"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7" name="直線コネクタ 766"/>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139083</xdr:rowOff>
    </xdr:from>
    <xdr:to>
      <xdr:col>32</xdr:col>
      <xdr:colOff>187325</xdr:colOff>
      <xdr:row>58</xdr:row>
      <xdr:rowOff>139288</xdr:rowOff>
    </xdr:to>
    <xdr:cxnSp macro="">
      <xdr:nvCxnSpPr>
        <xdr:cNvPr id="768" name="直線コネクタ 767"/>
        <xdr:cNvCxnSpPr/>
      </xdr:nvCxnSpPr>
      <xdr:spPr>
        <a:xfrm>
          <a:off x="21323300" y="10083183"/>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69"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0" name="フローチャート : 判断 769"/>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139014</xdr:rowOff>
    </xdr:from>
    <xdr:to>
      <xdr:col>31</xdr:col>
      <xdr:colOff>34925</xdr:colOff>
      <xdr:row>58</xdr:row>
      <xdr:rowOff>139083</xdr:rowOff>
    </xdr:to>
    <xdr:cxnSp macro="">
      <xdr:nvCxnSpPr>
        <xdr:cNvPr id="771" name="直線コネクタ 770"/>
        <xdr:cNvCxnSpPr/>
      </xdr:nvCxnSpPr>
      <xdr:spPr>
        <a:xfrm>
          <a:off x="20434300" y="1008311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2" name="フローチャート : 判断 771"/>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3" name="テキスト ボックス 772"/>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138946</xdr:rowOff>
    </xdr:from>
    <xdr:to>
      <xdr:col>29</xdr:col>
      <xdr:colOff>517525</xdr:colOff>
      <xdr:row>58</xdr:row>
      <xdr:rowOff>139014</xdr:rowOff>
    </xdr:to>
    <xdr:cxnSp macro="">
      <xdr:nvCxnSpPr>
        <xdr:cNvPr id="774" name="直線コネクタ 773"/>
        <xdr:cNvCxnSpPr/>
      </xdr:nvCxnSpPr>
      <xdr:spPr>
        <a:xfrm>
          <a:off x="19545300" y="10083046"/>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5" name="フローチャート : 判断 774"/>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6" name="テキスト ボックス 775"/>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138557</xdr:rowOff>
    </xdr:from>
    <xdr:to>
      <xdr:col>28</xdr:col>
      <xdr:colOff>314325</xdr:colOff>
      <xdr:row>58</xdr:row>
      <xdr:rowOff>138946</xdr:rowOff>
    </xdr:to>
    <xdr:cxnSp macro="">
      <xdr:nvCxnSpPr>
        <xdr:cNvPr id="777" name="直線コネクタ 776"/>
        <xdr:cNvCxnSpPr/>
      </xdr:nvCxnSpPr>
      <xdr:spPr>
        <a:xfrm>
          <a:off x="18656300" y="1008265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78" name="フローチャート : 判断 777"/>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79" name="テキスト ボックス 778"/>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0" name="フローチャート : 判断 779"/>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1" name="テキスト ボックス 780"/>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88488</xdr:rowOff>
    </xdr:from>
    <xdr:to>
      <xdr:col>32</xdr:col>
      <xdr:colOff>238125</xdr:colOff>
      <xdr:row>59</xdr:row>
      <xdr:rowOff>18638</xdr:rowOff>
    </xdr:to>
    <xdr:sp macro="" textlink="">
      <xdr:nvSpPr>
        <xdr:cNvPr id="787" name="円/楕円 786"/>
        <xdr:cNvSpPr/>
      </xdr:nvSpPr>
      <xdr:spPr>
        <a:xfrm>
          <a:off x="221107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3415</xdr:rowOff>
    </xdr:from>
    <xdr:ext cx="313932" cy="259045"/>
    <xdr:sp macro="" textlink="">
      <xdr:nvSpPr>
        <xdr:cNvPr id="788" name="貸付金該当値テキスト"/>
        <xdr:cNvSpPr txBox="1"/>
      </xdr:nvSpPr>
      <xdr:spPr>
        <a:xfrm>
          <a:off x="22212300" y="9947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88283</xdr:rowOff>
    </xdr:from>
    <xdr:to>
      <xdr:col>31</xdr:col>
      <xdr:colOff>85725</xdr:colOff>
      <xdr:row>59</xdr:row>
      <xdr:rowOff>18433</xdr:rowOff>
    </xdr:to>
    <xdr:sp macro="" textlink="">
      <xdr:nvSpPr>
        <xdr:cNvPr id="789" name="円/楕円 788"/>
        <xdr:cNvSpPr/>
      </xdr:nvSpPr>
      <xdr:spPr>
        <a:xfrm>
          <a:off x="21272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9560</xdr:rowOff>
    </xdr:from>
    <xdr:ext cx="313932" cy="259045"/>
    <xdr:sp macro="" textlink="">
      <xdr:nvSpPr>
        <xdr:cNvPr id="790" name="テキスト ボックス 789"/>
        <xdr:cNvSpPr txBox="1"/>
      </xdr:nvSpPr>
      <xdr:spPr>
        <a:xfrm>
          <a:off x="21166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88214</xdr:rowOff>
    </xdr:from>
    <xdr:to>
      <xdr:col>29</xdr:col>
      <xdr:colOff>568325</xdr:colOff>
      <xdr:row>59</xdr:row>
      <xdr:rowOff>18364</xdr:rowOff>
    </xdr:to>
    <xdr:sp macro="" textlink="">
      <xdr:nvSpPr>
        <xdr:cNvPr id="791" name="円/楕円 790"/>
        <xdr:cNvSpPr/>
      </xdr:nvSpPr>
      <xdr:spPr>
        <a:xfrm>
          <a:off x="20383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9491</xdr:rowOff>
    </xdr:from>
    <xdr:ext cx="313932" cy="259045"/>
    <xdr:sp macro="" textlink="">
      <xdr:nvSpPr>
        <xdr:cNvPr id="792" name="テキスト ボックス 791"/>
        <xdr:cNvSpPr txBox="1"/>
      </xdr:nvSpPr>
      <xdr:spPr>
        <a:xfrm>
          <a:off x="20277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88146</xdr:rowOff>
    </xdr:from>
    <xdr:to>
      <xdr:col>28</xdr:col>
      <xdr:colOff>365125</xdr:colOff>
      <xdr:row>59</xdr:row>
      <xdr:rowOff>18296</xdr:rowOff>
    </xdr:to>
    <xdr:sp macro="" textlink="">
      <xdr:nvSpPr>
        <xdr:cNvPr id="793" name="円/楕円 792"/>
        <xdr:cNvSpPr/>
      </xdr:nvSpPr>
      <xdr:spPr>
        <a:xfrm>
          <a:off x="19494500" y="10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9423</xdr:rowOff>
    </xdr:from>
    <xdr:ext cx="313932" cy="259045"/>
    <xdr:sp macro="" textlink="">
      <xdr:nvSpPr>
        <xdr:cNvPr id="794" name="テキスト ボックス 793"/>
        <xdr:cNvSpPr txBox="1"/>
      </xdr:nvSpPr>
      <xdr:spPr>
        <a:xfrm>
          <a:off x="19388333" y="10124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87757</xdr:rowOff>
    </xdr:from>
    <xdr:to>
      <xdr:col>27</xdr:col>
      <xdr:colOff>161925</xdr:colOff>
      <xdr:row>59</xdr:row>
      <xdr:rowOff>17907</xdr:rowOff>
    </xdr:to>
    <xdr:sp macro="" textlink="">
      <xdr:nvSpPr>
        <xdr:cNvPr id="795" name="円/楕円 794"/>
        <xdr:cNvSpPr/>
      </xdr:nvSpPr>
      <xdr:spPr>
        <a:xfrm>
          <a:off x="18605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9034</xdr:rowOff>
    </xdr:from>
    <xdr:ext cx="313932" cy="259045"/>
    <xdr:sp macro="" textlink="">
      <xdr:nvSpPr>
        <xdr:cNvPr id="796" name="テキスト ボックス 795"/>
        <xdr:cNvSpPr txBox="1"/>
      </xdr:nvSpPr>
      <xdr:spPr>
        <a:xfrm>
          <a:off x="18499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7" name="テキスト ボックス 81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1" name="直線コネクタ 820"/>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2"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3" name="直線コネクタ 822"/>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4"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5" name="直線コネクタ 824"/>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152959</xdr:rowOff>
    </xdr:from>
    <xdr:to>
      <xdr:col>32</xdr:col>
      <xdr:colOff>187325</xdr:colOff>
      <xdr:row>75</xdr:row>
      <xdr:rowOff>19190</xdr:rowOff>
    </xdr:to>
    <xdr:cxnSp macro="">
      <xdr:nvCxnSpPr>
        <xdr:cNvPr id="826" name="直線コネクタ 825"/>
        <xdr:cNvCxnSpPr/>
      </xdr:nvCxnSpPr>
      <xdr:spPr>
        <a:xfrm flipV="1">
          <a:off x="21323300" y="12840259"/>
          <a:ext cx="8382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7"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28" name="フローチャート : 判断 827"/>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12522</xdr:rowOff>
    </xdr:from>
    <xdr:to>
      <xdr:col>31</xdr:col>
      <xdr:colOff>34925</xdr:colOff>
      <xdr:row>75</xdr:row>
      <xdr:rowOff>19190</xdr:rowOff>
    </xdr:to>
    <xdr:cxnSp macro="">
      <xdr:nvCxnSpPr>
        <xdr:cNvPr id="829" name="直線コネクタ 828"/>
        <xdr:cNvCxnSpPr/>
      </xdr:nvCxnSpPr>
      <xdr:spPr>
        <a:xfrm>
          <a:off x="20434300" y="1287127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0" name="フローチャート : 判断 829"/>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1" name="テキスト ボックス 830"/>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12522</xdr:rowOff>
    </xdr:from>
    <xdr:to>
      <xdr:col>29</xdr:col>
      <xdr:colOff>517525</xdr:colOff>
      <xdr:row>75</xdr:row>
      <xdr:rowOff>14732</xdr:rowOff>
    </xdr:to>
    <xdr:cxnSp macro="">
      <xdr:nvCxnSpPr>
        <xdr:cNvPr id="832" name="直線コネクタ 831"/>
        <xdr:cNvCxnSpPr/>
      </xdr:nvCxnSpPr>
      <xdr:spPr>
        <a:xfrm flipV="1">
          <a:off x="19545300" y="12871272"/>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3" name="フローチャート : 判断 832"/>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4" name="テキスト ボックス 833"/>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47765</xdr:rowOff>
    </xdr:from>
    <xdr:to>
      <xdr:col>28</xdr:col>
      <xdr:colOff>314325</xdr:colOff>
      <xdr:row>75</xdr:row>
      <xdr:rowOff>14732</xdr:rowOff>
    </xdr:to>
    <xdr:cxnSp macro="">
      <xdr:nvCxnSpPr>
        <xdr:cNvPr id="835" name="直線コネクタ 834"/>
        <xdr:cNvCxnSpPr/>
      </xdr:nvCxnSpPr>
      <xdr:spPr>
        <a:xfrm>
          <a:off x="18656300" y="12735065"/>
          <a:ext cx="889000" cy="1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6" name="フローチャート : 判断 835"/>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7" name="テキスト ボックス 836"/>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38" name="フローチャート : 判断 837"/>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39" name="テキスト ボックス 838"/>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102159</xdr:rowOff>
    </xdr:from>
    <xdr:to>
      <xdr:col>32</xdr:col>
      <xdr:colOff>238125</xdr:colOff>
      <xdr:row>75</xdr:row>
      <xdr:rowOff>32309</xdr:rowOff>
    </xdr:to>
    <xdr:sp macro="" textlink="">
      <xdr:nvSpPr>
        <xdr:cNvPr id="845" name="円/楕円 844"/>
        <xdr:cNvSpPr/>
      </xdr:nvSpPr>
      <xdr:spPr>
        <a:xfrm>
          <a:off x="22110700" y="127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125036</xdr:rowOff>
    </xdr:from>
    <xdr:ext cx="534377" cy="259045"/>
    <xdr:sp macro="" textlink="">
      <xdr:nvSpPr>
        <xdr:cNvPr id="846" name="繰出金該当値テキスト"/>
        <xdr:cNvSpPr txBox="1"/>
      </xdr:nvSpPr>
      <xdr:spPr>
        <a:xfrm>
          <a:off x="22212300" y="12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39,652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139840</xdr:rowOff>
    </xdr:from>
    <xdr:to>
      <xdr:col>31</xdr:col>
      <xdr:colOff>85725</xdr:colOff>
      <xdr:row>75</xdr:row>
      <xdr:rowOff>69990</xdr:rowOff>
    </xdr:to>
    <xdr:sp macro="" textlink="">
      <xdr:nvSpPr>
        <xdr:cNvPr id="847" name="円/楕円 846"/>
        <xdr:cNvSpPr/>
      </xdr:nvSpPr>
      <xdr:spPr>
        <a:xfrm>
          <a:off x="21272500" y="128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86517</xdr:rowOff>
    </xdr:from>
    <xdr:ext cx="534377" cy="259045"/>
    <xdr:sp macro="" textlink="">
      <xdr:nvSpPr>
        <xdr:cNvPr id="848" name="テキスト ボックス 847"/>
        <xdr:cNvSpPr txBox="1"/>
      </xdr:nvSpPr>
      <xdr:spPr>
        <a:xfrm>
          <a:off x="21056111" y="126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133172</xdr:rowOff>
    </xdr:from>
    <xdr:to>
      <xdr:col>29</xdr:col>
      <xdr:colOff>568325</xdr:colOff>
      <xdr:row>75</xdr:row>
      <xdr:rowOff>63322</xdr:rowOff>
    </xdr:to>
    <xdr:sp macro="" textlink="">
      <xdr:nvSpPr>
        <xdr:cNvPr id="849" name="円/楕円 848"/>
        <xdr:cNvSpPr/>
      </xdr:nvSpPr>
      <xdr:spPr>
        <a:xfrm>
          <a:off x="20383500" y="128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79849</xdr:rowOff>
    </xdr:from>
    <xdr:ext cx="534377" cy="259045"/>
    <xdr:sp macro="" textlink="">
      <xdr:nvSpPr>
        <xdr:cNvPr id="850" name="テキスト ボックス 849"/>
        <xdr:cNvSpPr txBox="1"/>
      </xdr:nvSpPr>
      <xdr:spPr>
        <a:xfrm>
          <a:off x="20167111" y="125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135382</xdr:rowOff>
    </xdr:from>
    <xdr:to>
      <xdr:col>28</xdr:col>
      <xdr:colOff>365125</xdr:colOff>
      <xdr:row>75</xdr:row>
      <xdr:rowOff>65532</xdr:rowOff>
    </xdr:to>
    <xdr:sp macro="" textlink="">
      <xdr:nvSpPr>
        <xdr:cNvPr id="851" name="円/楕円 850"/>
        <xdr:cNvSpPr/>
      </xdr:nvSpPr>
      <xdr:spPr>
        <a:xfrm>
          <a:off x="19494500" y="12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82059</xdr:rowOff>
    </xdr:from>
    <xdr:ext cx="534377" cy="259045"/>
    <xdr:sp macro="" textlink="">
      <xdr:nvSpPr>
        <xdr:cNvPr id="852" name="テキスト ボックス 851"/>
        <xdr:cNvSpPr txBox="1"/>
      </xdr:nvSpPr>
      <xdr:spPr>
        <a:xfrm>
          <a:off x="19278111" y="125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168415</xdr:rowOff>
    </xdr:from>
    <xdr:to>
      <xdr:col>27</xdr:col>
      <xdr:colOff>161925</xdr:colOff>
      <xdr:row>74</xdr:row>
      <xdr:rowOff>98565</xdr:rowOff>
    </xdr:to>
    <xdr:sp macro="" textlink="">
      <xdr:nvSpPr>
        <xdr:cNvPr id="853" name="円/楕円 852"/>
        <xdr:cNvSpPr/>
      </xdr:nvSpPr>
      <xdr:spPr>
        <a:xfrm>
          <a:off x="18605500" y="126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115092</xdr:rowOff>
    </xdr:from>
    <xdr:ext cx="534377" cy="259045"/>
    <xdr:sp macro="" textlink="">
      <xdr:nvSpPr>
        <xdr:cNvPr id="854" name="テキスト ボックス 853"/>
        <xdr:cNvSpPr txBox="1"/>
      </xdr:nvSpPr>
      <xdr:spPr>
        <a:xfrm>
          <a:off x="18389111" y="1245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372,803</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要素である、人件費、扶助費及び公債費の義務的経費は、人件費は、定員適正化計画の取り組みによる職員数の減少により、類似団体平均値を下回り減少傾向にあるが、扶助費は、障害者福祉関係の扶助費や子ども子育て支援新制度による保育園関係の扶助費の増により、類似団体平均値と同じような値を保ちながら増加傾向にある。公債費は、当市としては償還が進んでいるため減少傾向にあるが、平成</a:t>
          </a:r>
          <a:r>
            <a:rPr kumimoji="1" lang="en-US" altLang="ja-JP" sz="1300">
              <a:latin typeface="ＭＳ Ｐゴシック"/>
            </a:rPr>
            <a:t>25</a:t>
          </a:r>
          <a:r>
            <a:rPr kumimoji="1" lang="ja-JP" altLang="en-US" sz="1300">
              <a:latin typeface="ＭＳ Ｐゴシック"/>
            </a:rPr>
            <a:t>年度以降類似団体平均値を上回っている。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は、行財政改革に伴う委託化や市民サービス提供量の増加、施設維持管理コストの増などにより、類似団体平均値を上回り増加している。補助費等については、前年度まではほぼ横ばいであったが、子ども子育て支援新制度の開始に伴う保育園関係の補助費により、平成</a:t>
          </a:r>
          <a:r>
            <a:rPr kumimoji="1" lang="en-US" altLang="ja-JP" sz="1300">
              <a:latin typeface="ＭＳ Ｐゴシック"/>
            </a:rPr>
            <a:t>27</a:t>
          </a:r>
          <a:r>
            <a:rPr kumimoji="1" lang="ja-JP" altLang="en-US" sz="1300">
              <a:latin typeface="ＭＳ Ｐゴシック"/>
            </a:rPr>
            <a:t>年度は増加した。</a:t>
          </a:r>
          <a:r>
            <a:rPr kumimoji="1" lang="ja-JP" altLang="en-US" sz="1300">
              <a:latin typeface="+mn-ea"/>
              <a:ea typeface="+mn-ea"/>
            </a:rPr>
            <a:t>繰出金は、</a:t>
          </a:r>
          <a:r>
            <a:rPr kumimoji="1" lang="ja-JP" altLang="ja-JP" sz="1300">
              <a:solidFill>
                <a:schemeClr val="dk1"/>
              </a:solidFill>
              <a:effectLst/>
              <a:latin typeface="+mn-ea"/>
              <a:ea typeface="+mn-ea"/>
              <a:cs typeface="+mn-cs"/>
            </a:rPr>
            <a:t>介護保険特別会計や後期高齢者医療特別会計への繰出金の増が主な要因となり、増加傾向にある。</a:t>
          </a:r>
          <a:endParaRPr lang="ja-JP" altLang="ja-JP" sz="1300">
            <a:effectLst/>
            <a:latin typeface="+mn-ea"/>
            <a:ea typeface="+mn-ea"/>
          </a:endParaRPr>
        </a:p>
        <a:p>
          <a:r>
            <a:rPr kumimoji="1" lang="ja-JP" altLang="en-US" sz="1300">
              <a:latin typeface="ＭＳ Ｐゴシック"/>
            </a:rPr>
            <a:t>　普通建設事業費は、類似団体平均値を大きく下回り、かつ減少傾向であったが、平成</a:t>
          </a:r>
          <a:r>
            <a:rPr kumimoji="1" lang="en-US" altLang="ja-JP" sz="1300">
              <a:latin typeface="ＭＳ Ｐゴシック"/>
            </a:rPr>
            <a:t>27</a:t>
          </a:r>
          <a:r>
            <a:rPr kumimoji="1" lang="ja-JP" altLang="en-US" sz="1300">
              <a:latin typeface="ＭＳ Ｐゴシック"/>
            </a:rPr>
            <a:t>年度は、教育費関連の事業用地の取得により、一時的に増加した。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198,974
195,496
15.75
75,832,435
74,178,084
1,436,391
38,509,636
57,428,278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3084</xdr:rowOff>
    </xdr:from>
    <xdr:to>
      <xdr:col>6</xdr:col>
      <xdr:colOff>511175</xdr:colOff>
      <xdr:row>34</xdr:row>
      <xdr:rowOff>58057</xdr:rowOff>
    </xdr:to>
    <xdr:cxnSp macro="">
      <xdr:nvCxnSpPr>
        <xdr:cNvPr id="63" name="直線コネクタ 62"/>
        <xdr:cNvCxnSpPr/>
      </xdr:nvCxnSpPr>
      <xdr:spPr>
        <a:xfrm flipV="1">
          <a:off x="3797300" y="5660934"/>
          <a:ext cx="8382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73314</xdr:rowOff>
    </xdr:from>
    <xdr:ext cx="469744" cy="259045"/>
    <xdr:sp macro="" textlink="">
      <xdr:nvSpPr>
        <xdr:cNvPr id="64" name="議会費平均値テキスト"/>
        <xdr:cNvSpPr txBox="1"/>
      </xdr:nvSpPr>
      <xdr:spPr>
        <a:xfrm>
          <a:off x="4686300" y="573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48260</xdr:rowOff>
    </xdr:from>
    <xdr:to>
      <xdr:col>5</xdr:col>
      <xdr:colOff>358775</xdr:colOff>
      <xdr:row>34</xdr:row>
      <xdr:rowOff>58057</xdr:rowOff>
    </xdr:to>
    <xdr:cxnSp macro="">
      <xdr:nvCxnSpPr>
        <xdr:cNvPr id="66" name="直線コネクタ 65"/>
        <xdr:cNvCxnSpPr/>
      </xdr:nvCxnSpPr>
      <xdr:spPr>
        <a:xfrm>
          <a:off x="2908300" y="5877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35214</xdr:rowOff>
    </xdr:from>
    <xdr:ext cx="469744" cy="259045"/>
    <xdr:sp macro="" textlink="">
      <xdr:nvSpPr>
        <xdr:cNvPr id="68" name="テキスト ボックス 67"/>
        <xdr:cNvSpPr txBox="1"/>
      </xdr:nvSpPr>
      <xdr:spPr>
        <a:xfrm>
          <a:off x="3562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113030</xdr:rowOff>
    </xdr:from>
    <xdr:to>
      <xdr:col>4</xdr:col>
      <xdr:colOff>155575</xdr:colOff>
      <xdr:row>34</xdr:row>
      <xdr:rowOff>48260</xdr:rowOff>
    </xdr:to>
    <xdr:cxnSp macro="">
      <xdr:nvCxnSpPr>
        <xdr:cNvPr id="69" name="直線コネクタ 68"/>
        <xdr:cNvCxnSpPr/>
      </xdr:nvCxnSpPr>
      <xdr:spPr>
        <a:xfrm>
          <a:off x="2019300" y="5770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53720</xdr:rowOff>
    </xdr:from>
    <xdr:ext cx="469744" cy="259045"/>
    <xdr:sp macro="" textlink="">
      <xdr:nvSpPr>
        <xdr:cNvPr id="71" name="テキスト ボックス 70"/>
        <xdr:cNvSpPr txBox="1"/>
      </xdr:nvSpPr>
      <xdr:spPr>
        <a:xfrm>
          <a:off x="2673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98878</xdr:rowOff>
    </xdr:from>
    <xdr:to>
      <xdr:col>2</xdr:col>
      <xdr:colOff>638175</xdr:colOff>
      <xdr:row>33</xdr:row>
      <xdr:rowOff>113030</xdr:rowOff>
    </xdr:to>
    <xdr:cxnSp macro="">
      <xdr:nvCxnSpPr>
        <xdr:cNvPr id="72" name="直線コネクタ 71"/>
        <xdr:cNvCxnSpPr/>
      </xdr:nvCxnSpPr>
      <xdr:spPr>
        <a:xfrm>
          <a:off x="1130300" y="5413828"/>
          <a:ext cx="889000" cy="35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90187</xdr:rowOff>
    </xdr:from>
    <xdr:ext cx="469744" cy="259045"/>
    <xdr:sp macro="" textlink="">
      <xdr:nvSpPr>
        <xdr:cNvPr id="74" name="テキスト ボックス 73"/>
        <xdr:cNvSpPr txBox="1"/>
      </xdr:nvSpPr>
      <xdr:spPr>
        <a:xfrm>
          <a:off x="1784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136996</xdr:rowOff>
    </xdr:from>
    <xdr:ext cx="469744" cy="259045"/>
    <xdr:sp macro="" textlink="">
      <xdr:nvSpPr>
        <xdr:cNvPr id="76" name="テキスト ボックス 75"/>
        <xdr:cNvSpPr txBox="1"/>
      </xdr:nvSpPr>
      <xdr:spPr>
        <a:xfrm>
          <a:off x="895427" y="56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123734</xdr:rowOff>
    </xdr:from>
    <xdr:to>
      <xdr:col>6</xdr:col>
      <xdr:colOff>561975</xdr:colOff>
      <xdr:row>33</xdr:row>
      <xdr:rowOff>53884</xdr:rowOff>
    </xdr:to>
    <xdr:sp macro="" textlink="">
      <xdr:nvSpPr>
        <xdr:cNvPr id="82" name="円/楕円 81"/>
        <xdr:cNvSpPr/>
      </xdr:nvSpPr>
      <xdr:spPr>
        <a:xfrm>
          <a:off x="45847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146611</xdr:rowOff>
    </xdr:from>
    <xdr:ext cx="469744" cy="259045"/>
    <xdr:sp macro="" textlink="">
      <xdr:nvSpPr>
        <xdr:cNvPr id="83" name="議会費該当値テキスト"/>
        <xdr:cNvSpPr txBox="1"/>
      </xdr:nvSpPr>
      <xdr:spPr>
        <a:xfrm>
          <a:off x="4686300" y="54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7257</xdr:rowOff>
    </xdr:from>
    <xdr:to>
      <xdr:col>5</xdr:col>
      <xdr:colOff>409575</xdr:colOff>
      <xdr:row>34</xdr:row>
      <xdr:rowOff>108857</xdr:rowOff>
    </xdr:to>
    <xdr:sp macro="" textlink="">
      <xdr:nvSpPr>
        <xdr:cNvPr id="84" name="円/楕円 83"/>
        <xdr:cNvSpPr/>
      </xdr:nvSpPr>
      <xdr:spPr>
        <a:xfrm>
          <a:off x="37465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125384</xdr:rowOff>
    </xdr:from>
    <xdr:ext cx="469744" cy="259045"/>
    <xdr:sp macro="" textlink="">
      <xdr:nvSpPr>
        <xdr:cNvPr id="85" name="テキスト ボックス 84"/>
        <xdr:cNvSpPr txBox="1"/>
      </xdr:nvSpPr>
      <xdr:spPr>
        <a:xfrm>
          <a:off x="3562427" y="56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168910</xdr:rowOff>
    </xdr:from>
    <xdr:to>
      <xdr:col>4</xdr:col>
      <xdr:colOff>206375</xdr:colOff>
      <xdr:row>34</xdr:row>
      <xdr:rowOff>99060</xdr:rowOff>
    </xdr:to>
    <xdr:sp macro="" textlink="">
      <xdr:nvSpPr>
        <xdr:cNvPr id="86" name="円/楕円 85"/>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115587</xdr:rowOff>
    </xdr:from>
    <xdr:ext cx="469744" cy="259045"/>
    <xdr:sp macro="" textlink="">
      <xdr:nvSpPr>
        <xdr:cNvPr id="87" name="テキスト ボックス 86"/>
        <xdr:cNvSpPr txBox="1"/>
      </xdr:nvSpPr>
      <xdr:spPr>
        <a:xfrm>
          <a:off x="2673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62230</xdr:rowOff>
    </xdr:from>
    <xdr:to>
      <xdr:col>3</xdr:col>
      <xdr:colOff>3175</xdr:colOff>
      <xdr:row>33</xdr:row>
      <xdr:rowOff>163830</xdr:rowOff>
    </xdr:to>
    <xdr:sp macro="" textlink="">
      <xdr:nvSpPr>
        <xdr:cNvPr id="88" name="円/楕円 87"/>
        <xdr:cNvSpPr/>
      </xdr:nvSpPr>
      <xdr:spPr>
        <a:xfrm>
          <a:off x="196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8907</xdr:rowOff>
    </xdr:from>
    <xdr:ext cx="469744" cy="259045"/>
    <xdr:sp macro="" textlink="">
      <xdr:nvSpPr>
        <xdr:cNvPr id="89" name="テキスト ボックス 88"/>
        <xdr:cNvSpPr txBox="1"/>
      </xdr:nvSpPr>
      <xdr:spPr>
        <a:xfrm>
          <a:off x="1784427"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48078</xdr:rowOff>
    </xdr:from>
    <xdr:to>
      <xdr:col>1</xdr:col>
      <xdr:colOff>485775</xdr:colOff>
      <xdr:row>31</xdr:row>
      <xdr:rowOff>149678</xdr:rowOff>
    </xdr:to>
    <xdr:sp macro="" textlink="">
      <xdr:nvSpPr>
        <xdr:cNvPr id="90" name="円/楕円 89"/>
        <xdr:cNvSpPr/>
      </xdr:nvSpPr>
      <xdr:spPr>
        <a:xfrm>
          <a:off x="1079500" y="53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166205</xdr:rowOff>
    </xdr:from>
    <xdr:ext cx="469744" cy="259045"/>
    <xdr:sp macro="" textlink="">
      <xdr:nvSpPr>
        <xdr:cNvPr id="91" name="テキスト ボックス 90"/>
        <xdr:cNvSpPr txBox="1"/>
      </xdr:nvSpPr>
      <xdr:spPr>
        <a:xfrm>
          <a:off x="895427" y="51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97180</xdr:rowOff>
    </xdr:from>
    <xdr:to>
      <xdr:col>6</xdr:col>
      <xdr:colOff>511175</xdr:colOff>
      <xdr:row>57</xdr:row>
      <xdr:rowOff>107677</xdr:rowOff>
    </xdr:to>
    <xdr:cxnSp macro="">
      <xdr:nvCxnSpPr>
        <xdr:cNvPr id="121" name="直線コネクタ 120"/>
        <xdr:cNvCxnSpPr/>
      </xdr:nvCxnSpPr>
      <xdr:spPr>
        <a:xfrm flipV="1">
          <a:off x="3797300" y="9869830"/>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107677</xdr:rowOff>
    </xdr:from>
    <xdr:to>
      <xdr:col>5</xdr:col>
      <xdr:colOff>358775</xdr:colOff>
      <xdr:row>57</xdr:row>
      <xdr:rowOff>163341</xdr:rowOff>
    </xdr:to>
    <xdr:cxnSp macro="">
      <xdr:nvCxnSpPr>
        <xdr:cNvPr id="124" name="直線コネクタ 123"/>
        <xdr:cNvCxnSpPr/>
      </xdr:nvCxnSpPr>
      <xdr:spPr>
        <a:xfrm flipV="1">
          <a:off x="2908300" y="9880327"/>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93242</xdr:rowOff>
    </xdr:from>
    <xdr:ext cx="534377" cy="259045"/>
    <xdr:sp macro="" textlink="">
      <xdr:nvSpPr>
        <xdr:cNvPr id="126" name="テキスト ボックス 125"/>
        <xdr:cNvSpPr txBox="1"/>
      </xdr:nvSpPr>
      <xdr:spPr>
        <a:xfrm>
          <a:off x="3530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163341</xdr:rowOff>
    </xdr:from>
    <xdr:to>
      <xdr:col>4</xdr:col>
      <xdr:colOff>155575</xdr:colOff>
      <xdr:row>58</xdr:row>
      <xdr:rowOff>35840</xdr:rowOff>
    </xdr:to>
    <xdr:cxnSp macro="">
      <xdr:nvCxnSpPr>
        <xdr:cNvPr id="127" name="直線コネクタ 126"/>
        <xdr:cNvCxnSpPr/>
      </xdr:nvCxnSpPr>
      <xdr:spPr>
        <a:xfrm flipV="1">
          <a:off x="2019300" y="9935991"/>
          <a:ext cx="889000" cy="4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34792</xdr:rowOff>
    </xdr:from>
    <xdr:to>
      <xdr:col>2</xdr:col>
      <xdr:colOff>638175</xdr:colOff>
      <xdr:row>58</xdr:row>
      <xdr:rowOff>35840</xdr:rowOff>
    </xdr:to>
    <xdr:cxnSp macro="">
      <xdr:nvCxnSpPr>
        <xdr:cNvPr id="130" name="直線コネクタ 129"/>
        <xdr:cNvCxnSpPr/>
      </xdr:nvCxnSpPr>
      <xdr:spPr>
        <a:xfrm>
          <a:off x="1130300" y="9807442"/>
          <a:ext cx="889000" cy="17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4" name="テキスト ボックス 133"/>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46380</xdr:rowOff>
    </xdr:from>
    <xdr:to>
      <xdr:col>6</xdr:col>
      <xdr:colOff>561975</xdr:colOff>
      <xdr:row>57</xdr:row>
      <xdr:rowOff>147980</xdr:rowOff>
    </xdr:to>
    <xdr:sp macro="" textlink="">
      <xdr:nvSpPr>
        <xdr:cNvPr id="140" name="円/楕円 139"/>
        <xdr:cNvSpPr/>
      </xdr:nvSpPr>
      <xdr:spPr>
        <a:xfrm>
          <a:off x="4584700" y="98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24807</xdr:rowOff>
    </xdr:from>
    <xdr:ext cx="534377" cy="259045"/>
    <xdr:sp macro="" textlink="">
      <xdr:nvSpPr>
        <xdr:cNvPr id="141" name="総務費該当値テキスト"/>
        <xdr:cNvSpPr txBox="1"/>
      </xdr:nvSpPr>
      <xdr:spPr>
        <a:xfrm>
          <a:off x="4686300" y="97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56877</xdr:rowOff>
    </xdr:from>
    <xdr:to>
      <xdr:col>5</xdr:col>
      <xdr:colOff>409575</xdr:colOff>
      <xdr:row>57</xdr:row>
      <xdr:rowOff>158477</xdr:rowOff>
    </xdr:to>
    <xdr:sp macro="" textlink="">
      <xdr:nvSpPr>
        <xdr:cNvPr id="142" name="円/楕円 141"/>
        <xdr:cNvSpPr/>
      </xdr:nvSpPr>
      <xdr:spPr>
        <a:xfrm>
          <a:off x="3746500" y="98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149604</xdr:rowOff>
    </xdr:from>
    <xdr:ext cx="534377" cy="259045"/>
    <xdr:sp macro="" textlink="">
      <xdr:nvSpPr>
        <xdr:cNvPr id="143" name="テキスト ボックス 142"/>
        <xdr:cNvSpPr txBox="1"/>
      </xdr:nvSpPr>
      <xdr:spPr>
        <a:xfrm>
          <a:off x="3530111" y="99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112541</xdr:rowOff>
    </xdr:from>
    <xdr:to>
      <xdr:col>4</xdr:col>
      <xdr:colOff>206375</xdr:colOff>
      <xdr:row>58</xdr:row>
      <xdr:rowOff>42691</xdr:rowOff>
    </xdr:to>
    <xdr:sp macro="" textlink="">
      <xdr:nvSpPr>
        <xdr:cNvPr id="144" name="円/楕円 143"/>
        <xdr:cNvSpPr/>
      </xdr:nvSpPr>
      <xdr:spPr>
        <a:xfrm>
          <a:off x="2857500" y="98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33818</xdr:rowOff>
    </xdr:from>
    <xdr:ext cx="534377" cy="259045"/>
    <xdr:sp macro="" textlink="">
      <xdr:nvSpPr>
        <xdr:cNvPr id="145" name="テキスト ボックス 144"/>
        <xdr:cNvSpPr txBox="1"/>
      </xdr:nvSpPr>
      <xdr:spPr>
        <a:xfrm>
          <a:off x="2641111" y="99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156490</xdr:rowOff>
    </xdr:from>
    <xdr:to>
      <xdr:col>3</xdr:col>
      <xdr:colOff>3175</xdr:colOff>
      <xdr:row>58</xdr:row>
      <xdr:rowOff>86640</xdr:rowOff>
    </xdr:to>
    <xdr:sp macro="" textlink="">
      <xdr:nvSpPr>
        <xdr:cNvPr id="146" name="円/楕円 145"/>
        <xdr:cNvSpPr/>
      </xdr:nvSpPr>
      <xdr:spPr>
        <a:xfrm>
          <a:off x="1968500" y="99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77767</xdr:rowOff>
    </xdr:from>
    <xdr:ext cx="534377" cy="259045"/>
    <xdr:sp macro="" textlink="">
      <xdr:nvSpPr>
        <xdr:cNvPr id="147" name="テキスト ボックス 146"/>
        <xdr:cNvSpPr txBox="1"/>
      </xdr:nvSpPr>
      <xdr:spPr>
        <a:xfrm>
          <a:off x="1752111" y="100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155442</xdr:rowOff>
    </xdr:from>
    <xdr:to>
      <xdr:col>1</xdr:col>
      <xdr:colOff>485775</xdr:colOff>
      <xdr:row>57</xdr:row>
      <xdr:rowOff>85592</xdr:rowOff>
    </xdr:to>
    <xdr:sp macro="" textlink="">
      <xdr:nvSpPr>
        <xdr:cNvPr id="148" name="円/楕円 147"/>
        <xdr:cNvSpPr/>
      </xdr:nvSpPr>
      <xdr:spPr>
        <a:xfrm>
          <a:off x="1079500" y="9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76719</xdr:rowOff>
    </xdr:from>
    <xdr:ext cx="534377" cy="259045"/>
    <xdr:sp macro="" textlink="">
      <xdr:nvSpPr>
        <xdr:cNvPr id="149" name="テキスト ボックス 148"/>
        <xdr:cNvSpPr txBox="1"/>
      </xdr:nvSpPr>
      <xdr:spPr>
        <a:xfrm>
          <a:off x="863111" y="9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4" name="直線コネクタ 173"/>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5"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6" name="直線コネクタ 175"/>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7"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8" name="直線コネクタ 177"/>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45041</xdr:rowOff>
    </xdr:from>
    <xdr:to>
      <xdr:col>6</xdr:col>
      <xdr:colOff>511175</xdr:colOff>
      <xdr:row>74</xdr:row>
      <xdr:rowOff>2254</xdr:rowOff>
    </xdr:to>
    <xdr:cxnSp macro="">
      <xdr:nvCxnSpPr>
        <xdr:cNvPr id="179" name="直線コネクタ 178"/>
        <xdr:cNvCxnSpPr/>
      </xdr:nvCxnSpPr>
      <xdr:spPr>
        <a:xfrm flipV="1">
          <a:off x="3797300" y="12560891"/>
          <a:ext cx="838200" cy="12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70451</xdr:rowOff>
    </xdr:from>
    <xdr:ext cx="599010" cy="259045"/>
    <xdr:sp macro="" textlink="">
      <xdr:nvSpPr>
        <xdr:cNvPr id="180" name="民生費平均値テキスト"/>
        <xdr:cNvSpPr txBox="1"/>
      </xdr:nvSpPr>
      <xdr:spPr>
        <a:xfrm>
          <a:off x="4686300" y="1275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1" name="フローチャート : 判断 180"/>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2254</xdr:rowOff>
    </xdr:from>
    <xdr:to>
      <xdr:col>5</xdr:col>
      <xdr:colOff>358775</xdr:colOff>
      <xdr:row>74</xdr:row>
      <xdr:rowOff>145872</xdr:rowOff>
    </xdr:to>
    <xdr:cxnSp macro="">
      <xdr:nvCxnSpPr>
        <xdr:cNvPr id="182" name="直線コネクタ 181"/>
        <xdr:cNvCxnSpPr/>
      </xdr:nvCxnSpPr>
      <xdr:spPr>
        <a:xfrm flipV="1">
          <a:off x="2908300" y="12689554"/>
          <a:ext cx="8890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3" name="フローチャート : 判断 182"/>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4" name="テキスト ボックス 183"/>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145872</xdr:rowOff>
    </xdr:from>
    <xdr:to>
      <xdr:col>4</xdr:col>
      <xdr:colOff>155575</xdr:colOff>
      <xdr:row>75</xdr:row>
      <xdr:rowOff>60509</xdr:rowOff>
    </xdr:to>
    <xdr:cxnSp macro="">
      <xdr:nvCxnSpPr>
        <xdr:cNvPr id="185" name="直線コネクタ 184"/>
        <xdr:cNvCxnSpPr/>
      </xdr:nvCxnSpPr>
      <xdr:spPr>
        <a:xfrm flipV="1">
          <a:off x="2019300" y="12833172"/>
          <a:ext cx="889000" cy="8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6" name="フローチャート : 判断 185"/>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7" name="テキスト ボックス 186"/>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60509</xdr:rowOff>
    </xdr:from>
    <xdr:to>
      <xdr:col>2</xdr:col>
      <xdr:colOff>638175</xdr:colOff>
      <xdr:row>75</xdr:row>
      <xdr:rowOff>117031</xdr:rowOff>
    </xdr:to>
    <xdr:cxnSp macro="">
      <xdr:nvCxnSpPr>
        <xdr:cNvPr id="188" name="直線コネクタ 187"/>
        <xdr:cNvCxnSpPr/>
      </xdr:nvCxnSpPr>
      <xdr:spPr>
        <a:xfrm flipV="1">
          <a:off x="1130300" y="12919259"/>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9" name="フローチャート : 判断 188"/>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0" name="テキスト ボックス 189"/>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1" name="フローチャート : 判断 190"/>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2" name="テキスト ボックス 191"/>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165691</xdr:rowOff>
    </xdr:from>
    <xdr:to>
      <xdr:col>6</xdr:col>
      <xdr:colOff>561975</xdr:colOff>
      <xdr:row>73</xdr:row>
      <xdr:rowOff>95841</xdr:rowOff>
    </xdr:to>
    <xdr:sp macro="" textlink="">
      <xdr:nvSpPr>
        <xdr:cNvPr id="198" name="円/楕円 197"/>
        <xdr:cNvSpPr/>
      </xdr:nvSpPr>
      <xdr:spPr>
        <a:xfrm>
          <a:off x="4584700" y="125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17118</xdr:rowOff>
    </xdr:from>
    <xdr:ext cx="599010" cy="259045"/>
    <xdr:sp macro="" textlink="">
      <xdr:nvSpPr>
        <xdr:cNvPr id="199" name="民生費該当値テキスト"/>
        <xdr:cNvSpPr txBox="1"/>
      </xdr:nvSpPr>
      <xdr:spPr>
        <a:xfrm>
          <a:off x="4686300" y="123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173,969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122904</xdr:rowOff>
    </xdr:from>
    <xdr:to>
      <xdr:col>5</xdr:col>
      <xdr:colOff>409575</xdr:colOff>
      <xdr:row>74</xdr:row>
      <xdr:rowOff>53054</xdr:rowOff>
    </xdr:to>
    <xdr:sp macro="" textlink="">
      <xdr:nvSpPr>
        <xdr:cNvPr id="200" name="円/楕円 199"/>
        <xdr:cNvSpPr/>
      </xdr:nvSpPr>
      <xdr:spPr>
        <a:xfrm>
          <a:off x="3746500" y="126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69581</xdr:rowOff>
    </xdr:from>
    <xdr:ext cx="599010" cy="259045"/>
    <xdr:sp macro="" textlink="">
      <xdr:nvSpPr>
        <xdr:cNvPr id="201" name="テキスト ボックス 200"/>
        <xdr:cNvSpPr txBox="1"/>
      </xdr:nvSpPr>
      <xdr:spPr>
        <a:xfrm>
          <a:off x="3497794" y="1241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167,215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95072</xdr:rowOff>
    </xdr:from>
    <xdr:to>
      <xdr:col>4</xdr:col>
      <xdr:colOff>206375</xdr:colOff>
      <xdr:row>75</xdr:row>
      <xdr:rowOff>25222</xdr:rowOff>
    </xdr:to>
    <xdr:sp macro="" textlink="">
      <xdr:nvSpPr>
        <xdr:cNvPr id="202" name="円/楕円 201"/>
        <xdr:cNvSpPr/>
      </xdr:nvSpPr>
      <xdr:spPr>
        <a:xfrm>
          <a:off x="2857500" y="127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41749</xdr:rowOff>
    </xdr:from>
    <xdr:ext cx="599010" cy="259045"/>
    <xdr:sp macro="" textlink="">
      <xdr:nvSpPr>
        <xdr:cNvPr id="203" name="テキスト ボックス 202"/>
        <xdr:cNvSpPr txBox="1"/>
      </xdr:nvSpPr>
      <xdr:spPr>
        <a:xfrm>
          <a:off x="2608794" y="125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9709</xdr:rowOff>
    </xdr:from>
    <xdr:to>
      <xdr:col>3</xdr:col>
      <xdr:colOff>3175</xdr:colOff>
      <xdr:row>75</xdr:row>
      <xdr:rowOff>111309</xdr:rowOff>
    </xdr:to>
    <xdr:sp macro="" textlink="">
      <xdr:nvSpPr>
        <xdr:cNvPr id="204" name="円/楕円 203"/>
        <xdr:cNvSpPr/>
      </xdr:nvSpPr>
      <xdr:spPr>
        <a:xfrm>
          <a:off x="1968500" y="128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127836</xdr:rowOff>
    </xdr:from>
    <xdr:ext cx="599010" cy="259045"/>
    <xdr:sp macro="" textlink="">
      <xdr:nvSpPr>
        <xdr:cNvPr id="205" name="テキスト ボックス 204"/>
        <xdr:cNvSpPr txBox="1"/>
      </xdr:nvSpPr>
      <xdr:spPr>
        <a:xfrm>
          <a:off x="1719794" y="1264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155,157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66231</xdr:rowOff>
    </xdr:from>
    <xdr:to>
      <xdr:col>1</xdr:col>
      <xdr:colOff>485775</xdr:colOff>
      <xdr:row>75</xdr:row>
      <xdr:rowOff>167832</xdr:rowOff>
    </xdr:to>
    <xdr:sp macro="" textlink="">
      <xdr:nvSpPr>
        <xdr:cNvPr id="206" name="円/楕円 205"/>
        <xdr:cNvSpPr/>
      </xdr:nvSpPr>
      <xdr:spPr>
        <a:xfrm>
          <a:off x="1079500" y="12924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12908</xdr:rowOff>
    </xdr:from>
    <xdr:ext cx="599010" cy="259045"/>
    <xdr:sp macro="" textlink="">
      <xdr:nvSpPr>
        <xdr:cNvPr id="207" name="テキスト ボックス 206"/>
        <xdr:cNvSpPr txBox="1"/>
      </xdr:nvSpPr>
      <xdr:spPr>
        <a:xfrm>
          <a:off x="830794" y="1270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2" name="直線コネクタ 231"/>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3"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4" name="直線コネクタ 233"/>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5"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6" name="直線コネクタ 235"/>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80187</xdr:rowOff>
    </xdr:from>
    <xdr:to>
      <xdr:col>6</xdr:col>
      <xdr:colOff>511175</xdr:colOff>
      <xdr:row>96</xdr:row>
      <xdr:rowOff>105029</xdr:rowOff>
    </xdr:to>
    <xdr:cxnSp macro="">
      <xdr:nvCxnSpPr>
        <xdr:cNvPr id="237" name="直線コネクタ 236"/>
        <xdr:cNvCxnSpPr/>
      </xdr:nvCxnSpPr>
      <xdr:spPr>
        <a:xfrm flipV="1">
          <a:off x="3797300" y="16539387"/>
          <a:ext cx="8382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46474</xdr:rowOff>
    </xdr:from>
    <xdr:ext cx="534377" cy="259045"/>
    <xdr:sp macro="" textlink="">
      <xdr:nvSpPr>
        <xdr:cNvPr id="238" name="衛生費平均値テキスト"/>
        <xdr:cNvSpPr txBox="1"/>
      </xdr:nvSpPr>
      <xdr:spPr>
        <a:xfrm>
          <a:off x="4686300" y="16162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9" name="フローチャート : 判断 238"/>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105029</xdr:rowOff>
    </xdr:from>
    <xdr:to>
      <xdr:col>5</xdr:col>
      <xdr:colOff>358775</xdr:colOff>
      <xdr:row>96</xdr:row>
      <xdr:rowOff>139395</xdr:rowOff>
    </xdr:to>
    <xdr:cxnSp macro="">
      <xdr:nvCxnSpPr>
        <xdr:cNvPr id="240" name="直線コネクタ 239"/>
        <xdr:cNvCxnSpPr/>
      </xdr:nvCxnSpPr>
      <xdr:spPr>
        <a:xfrm flipV="1">
          <a:off x="2908300" y="16564229"/>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1" name="フローチャート : 判断 240"/>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2" name="テキスト ボックス 241"/>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60300</xdr:rowOff>
    </xdr:from>
    <xdr:to>
      <xdr:col>4</xdr:col>
      <xdr:colOff>155575</xdr:colOff>
      <xdr:row>96</xdr:row>
      <xdr:rowOff>139395</xdr:rowOff>
    </xdr:to>
    <xdr:cxnSp macro="">
      <xdr:nvCxnSpPr>
        <xdr:cNvPr id="243" name="直線コネクタ 242"/>
        <xdr:cNvCxnSpPr/>
      </xdr:nvCxnSpPr>
      <xdr:spPr>
        <a:xfrm>
          <a:off x="2019300" y="16519500"/>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4" name="フローチャート : 判断 243"/>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5" name="テキスト ボックス 244"/>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24104</xdr:rowOff>
    </xdr:from>
    <xdr:to>
      <xdr:col>2</xdr:col>
      <xdr:colOff>638175</xdr:colOff>
      <xdr:row>96</xdr:row>
      <xdr:rowOff>60300</xdr:rowOff>
    </xdr:to>
    <xdr:cxnSp macro="">
      <xdr:nvCxnSpPr>
        <xdr:cNvPr id="246" name="直線コネクタ 245"/>
        <xdr:cNvCxnSpPr/>
      </xdr:nvCxnSpPr>
      <xdr:spPr>
        <a:xfrm>
          <a:off x="1130300" y="16311854"/>
          <a:ext cx="889000" cy="20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7" name="フローチャート : 判断 246"/>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48" name="テキスト ボックス 247"/>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9" name="フローチャート : 判断 248"/>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0" name="テキスト ボックス 249"/>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29387</xdr:rowOff>
    </xdr:from>
    <xdr:to>
      <xdr:col>6</xdr:col>
      <xdr:colOff>561975</xdr:colOff>
      <xdr:row>96</xdr:row>
      <xdr:rowOff>130987</xdr:rowOff>
    </xdr:to>
    <xdr:sp macro="" textlink="">
      <xdr:nvSpPr>
        <xdr:cNvPr id="256" name="円/楕円 255"/>
        <xdr:cNvSpPr/>
      </xdr:nvSpPr>
      <xdr:spPr>
        <a:xfrm>
          <a:off x="45847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7814</xdr:rowOff>
    </xdr:from>
    <xdr:ext cx="534377" cy="259045"/>
    <xdr:sp macro="" textlink="">
      <xdr:nvSpPr>
        <xdr:cNvPr id="257" name="衛生費該当値テキスト"/>
        <xdr:cNvSpPr txBox="1"/>
      </xdr:nvSpPr>
      <xdr:spPr>
        <a:xfrm>
          <a:off x="4686300" y="164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54229</xdr:rowOff>
    </xdr:from>
    <xdr:to>
      <xdr:col>5</xdr:col>
      <xdr:colOff>409575</xdr:colOff>
      <xdr:row>96</xdr:row>
      <xdr:rowOff>155829</xdr:rowOff>
    </xdr:to>
    <xdr:sp macro="" textlink="">
      <xdr:nvSpPr>
        <xdr:cNvPr id="258" name="円/楕円 257"/>
        <xdr:cNvSpPr/>
      </xdr:nvSpPr>
      <xdr:spPr>
        <a:xfrm>
          <a:off x="3746500" y="165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146956</xdr:rowOff>
    </xdr:from>
    <xdr:ext cx="534377" cy="259045"/>
    <xdr:sp macro="" textlink="">
      <xdr:nvSpPr>
        <xdr:cNvPr id="259" name="テキスト ボックス 258"/>
        <xdr:cNvSpPr txBox="1"/>
      </xdr:nvSpPr>
      <xdr:spPr>
        <a:xfrm>
          <a:off x="3530111" y="166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88595</xdr:rowOff>
    </xdr:from>
    <xdr:to>
      <xdr:col>4</xdr:col>
      <xdr:colOff>206375</xdr:colOff>
      <xdr:row>97</xdr:row>
      <xdr:rowOff>18745</xdr:rowOff>
    </xdr:to>
    <xdr:sp macro="" textlink="">
      <xdr:nvSpPr>
        <xdr:cNvPr id="260" name="円/楕円 259"/>
        <xdr:cNvSpPr/>
      </xdr:nvSpPr>
      <xdr:spPr>
        <a:xfrm>
          <a:off x="2857500" y="165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9872</xdr:rowOff>
    </xdr:from>
    <xdr:ext cx="534377" cy="259045"/>
    <xdr:sp macro="" textlink="">
      <xdr:nvSpPr>
        <xdr:cNvPr id="261" name="テキスト ボックス 260"/>
        <xdr:cNvSpPr txBox="1"/>
      </xdr:nvSpPr>
      <xdr:spPr>
        <a:xfrm>
          <a:off x="2641111" y="166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9500</xdr:rowOff>
    </xdr:from>
    <xdr:to>
      <xdr:col>3</xdr:col>
      <xdr:colOff>3175</xdr:colOff>
      <xdr:row>96</xdr:row>
      <xdr:rowOff>111100</xdr:rowOff>
    </xdr:to>
    <xdr:sp macro="" textlink="">
      <xdr:nvSpPr>
        <xdr:cNvPr id="262" name="円/楕円 261"/>
        <xdr:cNvSpPr/>
      </xdr:nvSpPr>
      <xdr:spPr>
        <a:xfrm>
          <a:off x="1968500" y="16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102227</xdr:rowOff>
    </xdr:from>
    <xdr:ext cx="534377" cy="259045"/>
    <xdr:sp macro="" textlink="">
      <xdr:nvSpPr>
        <xdr:cNvPr id="263" name="テキスト ボックス 262"/>
        <xdr:cNvSpPr txBox="1"/>
      </xdr:nvSpPr>
      <xdr:spPr>
        <a:xfrm>
          <a:off x="17521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144754</xdr:rowOff>
    </xdr:from>
    <xdr:to>
      <xdr:col>1</xdr:col>
      <xdr:colOff>485775</xdr:colOff>
      <xdr:row>95</xdr:row>
      <xdr:rowOff>74904</xdr:rowOff>
    </xdr:to>
    <xdr:sp macro="" textlink="">
      <xdr:nvSpPr>
        <xdr:cNvPr id="264" name="円/楕円 263"/>
        <xdr:cNvSpPr/>
      </xdr:nvSpPr>
      <xdr:spPr>
        <a:xfrm>
          <a:off x="1079500" y="1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66031</xdr:rowOff>
    </xdr:from>
    <xdr:ext cx="534377" cy="259045"/>
    <xdr:sp macro="" textlink="">
      <xdr:nvSpPr>
        <xdr:cNvPr id="265" name="テキスト ボックス 264"/>
        <xdr:cNvSpPr txBox="1"/>
      </xdr:nvSpPr>
      <xdr:spPr>
        <a:xfrm>
          <a:off x="863111" y="16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7" name="直線コネクタ 286"/>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88"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89" name="直線コネクタ 288"/>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0"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1" name="直線コネクタ 290"/>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125984</xdr:rowOff>
    </xdr:from>
    <xdr:to>
      <xdr:col>15</xdr:col>
      <xdr:colOff>180975</xdr:colOff>
      <xdr:row>34</xdr:row>
      <xdr:rowOff>1625</xdr:rowOff>
    </xdr:to>
    <xdr:cxnSp macro="">
      <xdr:nvCxnSpPr>
        <xdr:cNvPr id="292" name="直線コネクタ 291"/>
        <xdr:cNvCxnSpPr/>
      </xdr:nvCxnSpPr>
      <xdr:spPr>
        <a:xfrm>
          <a:off x="9639300" y="5783834"/>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143679</xdr:rowOff>
    </xdr:from>
    <xdr:ext cx="378565" cy="259045"/>
    <xdr:sp macro="" textlink="">
      <xdr:nvSpPr>
        <xdr:cNvPr id="293" name="労働費平均値テキスト"/>
        <xdr:cNvSpPr txBox="1"/>
      </xdr:nvSpPr>
      <xdr:spPr>
        <a:xfrm>
          <a:off x="10528300" y="6144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4" name="フローチャート : 判断 293"/>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107696</xdr:rowOff>
    </xdr:from>
    <xdr:to>
      <xdr:col>14</xdr:col>
      <xdr:colOff>28575</xdr:colOff>
      <xdr:row>33</xdr:row>
      <xdr:rowOff>125984</xdr:rowOff>
    </xdr:to>
    <xdr:cxnSp macro="">
      <xdr:nvCxnSpPr>
        <xdr:cNvPr id="295" name="直線コネクタ 294"/>
        <xdr:cNvCxnSpPr/>
      </xdr:nvCxnSpPr>
      <xdr:spPr>
        <a:xfrm>
          <a:off x="8750300" y="576554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72813</xdr:rowOff>
    </xdr:from>
    <xdr:ext cx="378565" cy="259045"/>
    <xdr:sp macro="" textlink="">
      <xdr:nvSpPr>
        <xdr:cNvPr id="297" name="テキスト ボックス 296"/>
        <xdr:cNvSpPr txBox="1"/>
      </xdr:nvSpPr>
      <xdr:spPr>
        <a:xfrm>
          <a:off x="9450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107696</xdr:rowOff>
    </xdr:from>
    <xdr:to>
      <xdr:col>12</xdr:col>
      <xdr:colOff>511175</xdr:colOff>
      <xdr:row>33</xdr:row>
      <xdr:rowOff>116840</xdr:rowOff>
    </xdr:to>
    <xdr:cxnSp macro="">
      <xdr:nvCxnSpPr>
        <xdr:cNvPr id="298" name="直線コネクタ 297"/>
        <xdr:cNvCxnSpPr/>
      </xdr:nvCxnSpPr>
      <xdr:spPr>
        <a:xfrm flipV="1">
          <a:off x="7861300" y="57655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300" name="テキスト ボックス 299"/>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10313</xdr:rowOff>
    </xdr:from>
    <xdr:to>
      <xdr:col>11</xdr:col>
      <xdr:colOff>307975</xdr:colOff>
      <xdr:row>33</xdr:row>
      <xdr:rowOff>116840</xdr:rowOff>
    </xdr:to>
    <xdr:cxnSp macro="">
      <xdr:nvCxnSpPr>
        <xdr:cNvPr id="301" name="直線コネクタ 300"/>
        <xdr:cNvCxnSpPr/>
      </xdr:nvCxnSpPr>
      <xdr:spPr>
        <a:xfrm>
          <a:off x="6972300" y="5668163"/>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169740</xdr:rowOff>
    </xdr:from>
    <xdr:ext cx="469744" cy="259045"/>
    <xdr:sp macro="" textlink="">
      <xdr:nvSpPr>
        <xdr:cNvPr id="303" name="テキスト ボックス 302"/>
        <xdr:cNvSpPr txBox="1"/>
      </xdr:nvSpPr>
      <xdr:spPr>
        <a:xfrm>
          <a:off x="7626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5" name="テキスト ボックス 304"/>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122275</xdr:rowOff>
    </xdr:from>
    <xdr:to>
      <xdr:col>15</xdr:col>
      <xdr:colOff>231775</xdr:colOff>
      <xdr:row>34</xdr:row>
      <xdr:rowOff>52425</xdr:rowOff>
    </xdr:to>
    <xdr:sp macro="" textlink="">
      <xdr:nvSpPr>
        <xdr:cNvPr id="311" name="円/楕円 310"/>
        <xdr:cNvSpPr/>
      </xdr:nvSpPr>
      <xdr:spPr>
        <a:xfrm>
          <a:off x="10426700" y="57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145152</xdr:rowOff>
    </xdr:from>
    <xdr:ext cx="469744" cy="259045"/>
    <xdr:sp macro="" textlink="">
      <xdr:nvSpPr>
        <xdr:cNvPr id="312" name="労働費該当値テキスト"/>
        <xdr:cNvSpPr txBox="1"/>
      </xdr:nvSpPr>
      <xdr:spPr>
        <a:xfrm>
          <a:off x="10528300" y="56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75184</xdr:rowOff>
    </xdr:from>
    <xdr:to>
      <xdr:col>14</xdr:col>
      <xdr:colOff>79375</xdr:colOff>
      <xdr:row>34</xdr:row>
      <xdr:rowOff>5334</xdr:rowOff>
    </xdr:to>
    <xdr:sp macro="" textlink="">
      <xdr:nvSpPr>
        <xdr:cNvPr id="313" name="円/楕円 312"/>
        <xdr:cNvSpPr/>
      </xdr:nvSpPr>
      <xdr:spPr>
        <a:xfrm>
          <a:off x="9588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21861</xdr:rowOff>
    </xdr:from>
    <xdr:ext cx="469744" cy="259045"/>
    <xdr:sp macro="" textlink="">
      <xdr:nvSpPr>
        <xdr:cNvPr id="314" name="テキスト ボックス 313"/>
        <xdr:cNvSpPr txBox="1"/>
      </xdr:nvSpPr>
      <xdr:spPr>
        <a:xfrm>
          <a:off x="9404427" y="55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56896</xdr:rowOff>
    </xdr:from>
    <xdr:to>
      <xdr:col>12</xdr:col>
      <xdr:colOff>561975</xdr:colOff>
      <xdr:row>33</xdr:row>
      <xdr:rowOff>158496</xdr:rowOff>
    </xdr:to>
    <xdr:sp macro="" textlink="">
      <xdr:nvSpPr>
        <xdr:cNvPr id="315" name="円/楕円 314"/>
        <xdr:cNvSpPr/>
      </xdr:nvSpPr>
      <xdr:spPr>
        <a:xfrm>
          <a:off x="8699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3573</xdr:rowOff>
    </xdr:from>
    <xdr:ext cx="469744" cy="259045"/>
    <xdr:sp macro="" textlink="">
      <xdr:nvSpPr>
        <xdr:cNvPr id="316" name="テキスト ボックス 315"/>
        <xdr:cNvSpPr txBox="1"/>
      </xdr:nvSpPr>
      <xdr:spPr>
        <a:xfrm>
          <a:off x="8515427"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66040</xdr:rowOff>
    </xdr:from>
    <xdr:to>
      <xdr:col>11</xdr:col>
      <xdr:colOff>358775</xdr:colOff>
      <xdr:row>33</xdr:row>
      <xdr:rowOff>167640</xdr:rowOff>
    </xdr:to>
    <xdr:sp macro="" textlink="">
      <xdr:nvSpPr>
        <xdr:cNvPr id="317" name="円/楕円 316"/>
        <xdr:cNvSpPr/>
      </xdr:nvSpPr>
      <xdr:spPr>
        <a:xfrm>
          <a:off x="7810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12717</xdr:rowOff>
    </xdr:from>
    <xdr:ext cx="469744" cy="259045"/>
    <xdr:sp macro="" textlink="">
      <xdr:nvSpPr>
        <xdr:cNvPr id="318" name="テキスト ボックス 317"/>
        <xdr:cNvSpPr txBox="1"/>
      </xdr:nvSpPr>
      <xdr:spPr>
        <a:xfrm>
          <a:off x="76264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130963</xdr:rowOff>
    </xdr:from>
    <xdr:to>
      <xdr:col>10</xdr:col>
      <xdr:colOff>155575</xdr:colOff>
      <xdr:row>33</xdr:row>
      <xdr:rowOff>61113</xdr:rowOff>
    </xdr:to>
    <xdr:sp macro="" textlink="">
      <xdr:nvSpPr>
        <xdr:cNvPr id="319" name="円/楕円 318"/>
        <xdr:cNvSpPr/>
      </xdr:nvSpPr>
      <xdr:spPr>
        <a:xfrm>
          <a:off x="6921500" y="561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52240</xdr:rowOff>
    </xdr:from>
    <xdr:ext cx="469744" cy="259045"/>
    <xdr:sp macro="" textlink="">
      <xdr:nvSpPr>
        <xdr:cNvPr id="320" name="テキスト ボックス 319"/>
        <xdr:cNvSpPr txBox="1"/>
      </xdr:nvSpPr>
      <xdr:spPr>
        <a:xfrm>
          <a:off x="6737427" y="57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2" name="直線コネクタ 341"/>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3"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4" name="直線コネクタ 343"/>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5"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6" name="直線コネクタ 345"/>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110576</xdr:rowOff>
    </xdr:from>
    <xdr:to>
      <xdr:col>15</xdr:col>
      <xdr:colOff>180975</xdr:colOff>
      <xdr:row>58</xdr:row>
      <xdr:rowOff>118211</xdr:rowOff>
    </xdr:to>
    <xdr:cxnSp macro="">
      <xdr:nvCxnSpPr>
        <xdr:cNvPr id="347" name="直線コネクタ 346"/>
        <xdr:cNvCxnSpPr/>
      </xdr:nvCxnSpPr>
      <xdr:spPr>
        <a:xfrm>
          <a:off x="9639300" y="10054676"/>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48"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49" name="フローチャート : 判断 348"/>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110576</xdr:rowOff>
    </xdr:from>
    <xdr:to>
      <xdr:col>14</xdr:col>
      <xdr:colOff>28575</xdr:colOff>
      <xdr:row>58</xdr:row>
      <xdr:rowOff>119263</xdr:rowOff>
    </xdr:to>
    <xdr:cxnSp macro="">
      <xdr:nvCxnSpPr>
        <xdr:cNvPr id="350" name="直線コネクタ 349"/>
        <xdr:cNvCxnSpPr/>
      </xdr:nvCxnSpPr>
      <xdr:spPr>
        <a:xfrm flipV="1">
          <a:off x="8750300" y="1005467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1" name="フローチャート : 判断 350"/>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2" name="テキスト ボックス 351"/>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114417</xdr:rowOff>
    </xdr:from>
    <xdr:to>
      <xdr:col>12</xdr:col>
      <xdr:colOff>511175</xdr:colOff>
      <xdr:row>58</xdr:row>
      <xdr:rowOff>119263</xdr:rowOff>
    </xdr:to>
    <xdr:cxnSp macro="">
      <xdr:nvCxnSpPr>
        <xdr:cNvPr id="353" name="直線コネクタ 352"/>
        <xdr:cNvCxnSpPr/>
      </xdr:nvCxnSpPr>
      <xdr:spPr>
        <a:xfrm>
          <a:off x="7861300" y="10058517"/>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4" name="フローチャート : 判断 353"/>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5" name="テキスト ボックス 354"/>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114417</xdr:rowOff>
    </xdr:from>
    <xdr:to>
      <xdr:col>11</xdr:col>
      <xdr:colOff>307975</xdr:colOff>
      <xdr:row>58</xdr:row>
      <xdr:rowOff>118257</xdr:rowOff>
    </xdr:to>
    <xdr:cxnSp macro="">
      <xdr:nvCxnSpPr>
        <xdr:cNvPr id="356" name="直線コネクタ 355"/>
        <xdr:cNvCxnSpPr/>
      </xdr:nvCxnSpPr>
      <xdr:spPr>
        <a:xfrm flipV="1">
          <a:off x="6972300" y="10058517"/>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7" name="フローチャート : 判断 356"/>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58" name="テキスト ボックス 357"/>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59" name="フローチャート : 判断 358"/>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0" name="テキスト ボックス 359"/>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67411</xdr:rowOff>
    </xdr:from>
    <xdr:to>
      <xdr:col>15</xdr:col>
      <xdr:colOff>231775</xdr:colOff>
      <xdr:row>58</xdr:row>
      <xdr:rowOff>169011</xdr:rowOff>
    </xdr:to>
    <xdr:sp macro="" textlink="">
      <xdr:nvSpPr>
        <xdr:cNvPr id="366" name="円/楕円 365"/>
        <xdr:cNvSpPr/>
      </xdr:nvSpPr>
      <xdr:spPr>
        <a:xfrm>
          <a:off x="104267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153788</xdr:rowOff>
    </xdr:from>
    <xdr:ext cx="378565" cy="259045"/>
    <xdr:sp macro="" textlink="">
      <xdr:nvSpPr>
        <xdr:cNvPr id="367" name="農林水産業費該当値テキスト"/>
        <xdr:cNvSpPr txBox="1"/>
      </xdr:nvSpPr>
      <xdr:spPr>
        <a:xfrm>
          <a:off x="10528300" y="992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59776</xdr:rowOff>
    </xdr:from>
    <xdr:to>
      <xdr:col>14</xdr:col>
      <xdr:colOff>79375</xdr:colOff>
      <xdr:row>58</xdr:row>
      <xdr:rowOff>161376</xdr:rowOff>
    </xdr:to>
    <xdr:sp macro="" textlink="">
      <xdr:nvSpPr>
        <xdr:cNvPr id="368" name="円/楕円 367"/>
        <xdr:cNvSpPr/>
      </xdr:nvSpPr>
      <xdr:spPr>
        <a:xfrm>
          <a:off x="9588500" y="100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152503</xdr:rowOff>
    </xdr:from>
    <xdr:ext cx="378565" cy="259045"/>
    <xdr:sp macro="" textlink="">
      <xdr:nvSpPr>
        <xdr:cNvPr id="369" name="テキスト ボックス 368"/>
        <xdr:cNvSpPr txBox="1"/>
      </xdr:nvSpPr>
      <xdr:spPr>
        <a:xfrm>
          <a:off x="9450017" y="1009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68463</xdr:rowOff>
    </xdr:from>
    <xdr:to>
      <xdr:col>12</xdr:col>
      <xdr:colOff>561975</xdr:colOff>
      <xdr:row>58</xdr:row>
      <xdr:rowOff>170063</xdr:rowOff>
    </xdr:to>
    <xdr:sp macro="" textlink="">
      <xdr:nvSpPr>
        <xdr:cNvPr id="370" name="円/楕円 369"/>
        <xdr:cNvSpPr/>
      </xdr:nvSpPr>
      <xdr:spPr>
        <a:xfrm>
          <a:off x="8699500" y="100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161190</xdr:rowOff>
    </xdr:from>
    <xdr:ext cx="378565" cy="259045"/>
    <xdr:sp macro="" textlink="">
      <xdr:nvSpPr>
        <xdr:cNvPr id="371" name="テキスト ボックス 370"/>
        <xdr:cNvSpPr txBox="1"/>
      </xdr:nvSpPr>
      <xdr:spPr>
        <a:xfrm>
          <a:off x="8561017" y="10105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63617</xdr:rowOff>
    </xdr:from>
    <xdr:to>
      <xdr:col>11</xdr:col>
      <xdr:colOff>358775</xdr:colOff>
      <xdr:row>58</xdr:row>
      <xdr:rowOff>165217</xdr:rowOff>
    </xdr:to>
    <xdr:sp macro="" textlink="">
      <xdr:nvSpPr>
        <xdr:cNvPr id="372" name="円/楕円 371"/>
        <xdr:cNvSpPr/>
      </xdr:nvSpPr>
      <xdr:spPr>
        <a:xfrm>
          <a:off x="7810500" y="100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156344</xdr:rowOff>
    </xdr:from>
    <xdr:ext cx="378565" cy="259045"/>
    <xdr:sp macro="" textlink="">
      <xdr:nvSpPr>
        <xdr:cNvPr id="373" name="テキスト ボックス 372"/>
        <xdr:cNvSpPr txBox="1"/>
      </xdr:nvSpPr>
      <xdr:spPr>
        <a:xfrm>
          <a:off x="7672017" y="1010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67457</xdr:rowOff>
    </xdr:from>
    <xdr:to>
      <xdr:col>10</xdr:col>
      <xdr:colOff>155575</xdr:colOff>
      <xdr:row>58</xdr:row>
      <xdr:rowOff>169057</xdr:rowOff>
    </xdr:to>
    <xdr:sp macro="" textlink="">
      <xdr:nvSpPr>
        <xdr:cNvPr id="374" name="円/楕円 373"/>
        <xdr:cNvSpPr/>
      </xdr:nvSpPr>
      <xdr:spPr>
        <a:xfrm>
          <a:off x="6921500" y="100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160184</xdr:rowOff>
    </xdr:from>
    <xdr:ext cx="378565" cy="259045"/>
    <xdr:sp macro="" textlink="">
      <xdr:nvSpPr>
        <xdr:cNvPr id="375" name="テキスト ボックス 374"/>
        <xdr:cNvSpPr txBox="1"/>
      </xdr:nvSpPr>
      <xdr:spPr>
        <a:xfrm>
          <a:off x="6783017" y="1010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7" name="直線コネクタ 396"/>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398"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399" name="直線コネクタ 398"/>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0"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1" name="直線コネクタ 400"/>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97729</xdr:rowOff>
    </xdr:from>
    <xdr:to>
      <xdr:col>15</xdr:col>
      <xdr:colOff>180975</xdr:colOff>
      <xdr:row>78</xdr:row>
      <xdr:rowOff>99741</xdr:rowOff>
    </xdr:to>
    <xdr:cxnSp macro="">
      <xdr:nvCxnSpPr>
        <xdr:cNvPr id="402" name="直線コネクタ 401"/>
        <xdr:cNvCxnSpPr/>
      </xdr:nvCxnSpPr>
      <xdr:spPr>
        <a:xfrm>
          <a:off x="9639300" y="13470829"/>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3"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4" name="フローチャート : 判断 403"/>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96289</xdr:rowOff>
    </xdr:from>
    <xdr:to>
      <xdr:col>14</xdr:col>
      <xdr:colOff>28575</xdr:colOff>
      <xdr:row>78</xdr:row>
      <xdr:rowOff>97729</xdr:rowOff>
    </xdr:to>
    <xdr:cxnSp macro="">
      <xdr:nvCxnSpPr>
        <xdr:cNvPr id="405" name="直線コネクタ 404"/>
        <xdr:cNvCxnSpPr/>
      </xdr:nvCxnSpPr>
      <xdr:spPr>
        <a:xfrm>
          <a:off x="8750300" y="1346938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6" name="フローチャート : 判断 405"/>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07" name="テキスト ボックス 406"/>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96289</xdr:rowOff>
    </xdr:from>
    <xdr:to>
      <xdr:col>12</xdr:col>
      <xdr:colOff>511175</xdr:colOff>
      <xdr:row>78</xdr:row>
      <xdr:rowOff>107947</xdr:rowOff>
    </xdr:to>
    <xdr:cxnSp macro="">
      <xdr:nvCxnSpPr>
        <xdr:cNvPr id="408" name="直線コネクタ 407"/>
        <xdr:cNvCxnSpPr/>
      </xdr:nvCxnSpPr>
      <xdr:spPr>
        <a:xfrm flipV="1">
          <a:off x="7861300" y="13469389"/>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09" name="フローチャート : 判断 408"/>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0" name="テキスト ボックス 409"/>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102141</xdr:rowOff>
    </xdr:from>
    <xdr:to>
      <xdr:col>11</xdr:col>
      <xdr:colOff>307975</xdr:colOff>
      <xdr:row>78</xdr:row>
      <xdr:rowOff>107947</xdr:rowOff>
    </xdr:to>
    <xdr:cxnSp macro="">
      <xdr:nvCxnSpPr>
        <xdr:cNvPr id="411" name="直線コネクタ 410"/>
        <xdr:cNvCxnSpPr/>
      </xdr:nvCxnSpPr>
      <xdr:spPr>
        <a:xfrm>
          <a:off x="6972300" y="13475241"/>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2" name="フローチャート : 判断 411"/>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3" name="テキスト ボックス 412"/>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4" name="フローチャート : 判断 413"/>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5" name="テキスト ボックス 414"/>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48941</xdr:rowOff>
    </xdr:from>
    <xdr:to>
      <xdr:col>15</xdr:col>
      <xdr:colOff>231775</xdr:colOff>
      <xdr:row>78</xdr:row>
      <xdr:rowOff>150541</xdr:rowOff>
    </xdr:to>
    <xdr:sp macro="" textlink="">
      <xdr:nvSpPr>
        <xdr:cNvPr id="421" name="円/楕円 420"/>
        <xdr:cNvSpPr/>
      </xdr:nvSpPr>
      <xdr:spPr>
        <a:xfrm>
          <a:off x="10426700" y="13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135318</xdr:rowOff>
    </xdr:from>
    <xdr:ext cx="469744" cy="259045"/>
    <xdr:sp macro="" textlink="">
      <xdr:nvSpPr>
        <xdr:cNvPr id="422" name="商工費該当値テキスト"/>
        <xdr:cNvSpPr txBox="1"/>
      </xdr:nvSpPr>
      <xdr:spPr>
        <a:xfrm>
          <a:off x="10528300" y="133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46929</xdr:rowOff>
    </xdr:from>
    <xdr:to>
      <xdr:col>14</xdr:col>
      <xdr:colOff>79375</xdr:colOff>
      <xdr:row>78</xdr:row>
      <xdr:rowOff>148529</xdr:rowOff>
    </xdr:to>
    <xdr:sp macro="" textlink="">
      <xdr:nvSpPr>
        <xdr:cNvPr id="423" name="円/楕円 422"/>
        <xdr:cNvSpPr/>
      </xdr:nvSpPr>
      <xdr:spPr>
        <a:xfrm>
          <a:off x="9588500" y="134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139656</xdr:rowOff>
    </xdr:from>
    <xdr:ext cx="469744" cy="259045"/>
    <xdr:sp macro="" textlink="">
      <xdr:nvSpPr>
        <xdr:cNvPr id="424" name="テキスト ボックス 423"/>
        <xdr:cNvSpPr txBox="1"/>
      </xdr:nvSpPr>
      <xdr:spPr>
        <a:xfrm>
          <a:off x="9404427" y="135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45489</xdr:rowOff>
    </xdr:from>
    <xdr:to>
      <xdr:col>12</xdr:col>
      <xdr:colOff>561975</xdr:colOff>
      <xdr:row>78</xdr:row>
      <xdr:rowOff>147089</xdr:rowOff>
    </xdr:to>
    <xdr:sp macro="" textlink="">
      <xdr:nvSpPr>
        <xdr:cNvPr id="425" name="円/楕円 424"/>
        <xdr:cNvSpPr/>
      </xdr:nvSpPr>
      <xdr:spPr>
        <a:xfrm>
          <a:off x="8699500" y="134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138216</xdr:rowOff>
    </xdr:from>
    <xdr:ext cx="469744" cy="259045"/>
    <xdr:sp macro="" textlink="">
      <xdr:nvSpPr>
        <xdr:cNvPr id="426" name="テキスト ボックス 425"/>
        <xdr:cNvSpPr txBox="1"/>
      </xdr:nvSpPr>
      <xdr:spPr>
        <a:xfrm>
          <a:off x="8515427" y="135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57147</xdr:rowOff>
    </xdr:from>
    <xdr:to>
      <xdr:col>11</xdr:col>
      <xdr:colOff>358775</xdr:colOff>
      <xdr:row>78</xdr:row>
      <xdr:rowOff>158747</xdr:rowOff>
    </xdr:to>
    <xdr:sp macro="" textlink="">
      <xdr:nvSpPr>
        <xdr:cNvPr id="427" name="円/楕円 426"/>
        <xdr:cNvSpPr/>
      </xdr:nvSpPr>
      <xdr:spPr>
        <a:xfrm>
          <a:off x="7810500" y="134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149874</xdr:rowOff>
    </xdr:from>
    <xdr:ext cx="469744" cy="259045"/>
    <xdr:sp macro="" textlink="">
      <xdr:nvSpPr>
        <xdr:cNvPr id="428" name="テキスト ボックス 427"/>
        <xdr:cNvSpPr txBox="1"/>
      </xdr:nvSpPr>
      <xdr:spPr>
        <a:xfrm>
          <a:off x="7626427" y="1352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51341</xdr:rowOff>
    </xdr:from>
    <xdr:to>
      <xdr:col>10</xdr:col>
      <xdr:colOff>155575</xdr:colOff>
      <xdr:row>78</xdr:row>
      <xdr:rowOff>152941</xdr:rowOff>
    </xdr:to>
    <xdr:sp macro="" textlink="">
      <xdr:nvSpPr>
        <xdr:cNvPr id="429" name="円/楕円 428"/>
        <xdr:cNvSpPr/>
      </xdr:nvSpPr>
      <xdr:spPr>
        <a:xfrm>
          <a:off x="6921500" y="134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144068</xdr:rowOff>
    </xdr:from>
    <xdr:ext cx="469744" cy="259045"/>
    <xdr:sp macro="" textlink="">
      <xdr:nvSpPr>
        <xdr:cNvPr id="430" name="テキスト ボックス 429"/>
        <xdr:cNvSpPr txBox="1"/>
      </xdr:nvSpPr>
      <xdr:spPr>
        <a:xfrm>
          <a:off x="6737427" y="135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5" name="直線コネクタ 454"/>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6"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7" name="直線コネクタ 456"/>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58"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59" name="直線コネクタ 458"/>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71158</xdr:rowOff>
    </xdr:from>
    <xdr:to>
      <xdr:col>15</xdr:col>
      <xdr:colOff>180975</xdr:colOff>
      <xdr:row>98</xdr:row>
      <xdr:rowOff>39345</xdr:rowOff>
    </xdr:to>
    <xdr:cxnSp macro="">
      <xdr:nvCxnSpPr>
        <xdr:cNvPr id="460" name="直線コネクタ 459"/>
        <xdr:cNvCxnSpPr/>
      </xdr:nvCxnSpPr>
      <xdr:spPr>
        <a:xfrm flipV="1">
          <a:off x="9639300" y="16701808"/>
          <a:ext cx="8382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18166</xdr:rowOff>
    </xdr:from>
    <xdr:ext cx="534377" cy="259045"/>
    <xdr:sp macro="" textlink="">
      <xdr:nvSpPr>
        <xdr:cNvPr id="461" name="土木費平均値テキスト"/>
        <xdr:cNvSpPr txBox="1"/>
      </xdr:nvSpPr>
      <xdr:spPr>
        <a:xfrm>
          <a:off x="10528300" y="1613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2" name="フローチャート : 判断 461"/>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102705</xdr:rowOff>
    </xdr:from>
    <xdr:to>
      <xdr:col>14</xdr:col>
      <xdr:colOff>28575</xdr:colOff>
      <xdr:row>98</xdr:row>
      <xdr:rowOff>39345</xdr:rowOff>
    </xdr:to>
    <xdr:cxnSp macro="">
      <xdr:nvCxnSpPr>
        <xdr:cNvPr id="463" name="直線コネクタ 462"/>
        <xdr:cNvCxnSpPr/>
      </xdr:nvCxnSpPr>
      <xdr:spPr>
        <a:xfrm>
          <a:off x="8750300" y="16733355"/>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4" name="フローチャート : 判断 463"/>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104461</xdr:rowOff>
    </xdr:from>
    <xdr:ext cx="534377" cy="259045"/>
    <xdr:sp macro="" textlink="">
      <xdr:nvSpPr>
        <xdr:cNvPr id="465" name="テキスト ボックス 464"/>
        <xdr:cNvSpPr txBox="1"/>
      </xdr:nvSpPr>
      <xdr:spPr>
        <a:xfrm>
          <a:off x="9372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127164</xdr:rowOff>
    </xdr:from>
    <xdr:to>
      <xdr:col>12</xdr:col>
      <xdr:colOff>511175</xdr:colOff>
      <xdr:row>97</xdr:row>
      <xdr:rowOff>102705</xdr:rowOff>
    </xdr:to>
    <xdr:cxnSp macro="">
      <xdr:nvCxnSpPr>
        <xdr:cNvPr id="466" name="直線コネクタ 465"/>
        <xdr:cNvCxnSpPr/>
      </xdr:nvCxnSpPr>
      <xdr:spPr>
        <a:xfrm>
          <a:off x="7861300" y="16586364"/>
          <a:ext cx="889000" cy="1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7" name="フローチャート : 判断 466"/>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68" name="テキスト ボックス 467"/>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101067</xdr:rowOff>
    </xdr:from>
    <xdr:to>
      <xdr:col>11</xdr:col>
      <xdr:colOff>307975</xdr:colOff>
      <xdr:row>96</xdr:row>
      <xdr:rowOff>127164</xdr:rowOff>
    </xdr:to>
    <xdr:cxnSp macro="">
      <xdr:nvCxnSpPr>
        <xdr:cNvPr id="469" name="直線コネクタ 468"/>
        <xdr:cNvCxnSpPr/>
      </xdr:nvCxnSpPr>
      <xdr:spPr>
        <a:xfrm>
          <a:off x="6972300" y="16388817"/>
          <a:ext cx="889000" cy="1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0" name="フローチャート : 判断 469"/>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1" name="テキスト ボックス 470"/>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2" name="フローチャート : 判断 471"/>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116388</xdr:rowOff>
    </xdr:from>
    <xdr:ext cx="534377" cy="259045"/>
    <xdr:sp macro="" textlink="">
      <xdr:nvSpPr>
        <xdr:cNvPr id="473" name="テキスト ボックス 472"/>
        <xdr:cNvSpPr txBox="1"/>
      </xdr:nvSpPr>
      <xdr:spPr>
        <a:xfrm>
          <a:off x="6705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20358</xdr:rowOff>
    </xdr:from>
    <xdr:to>
      <xdr:col>15</xdr:col>
      <xdr:colOff>231775</xdr:colOff>
      <xdr:row>97</xdr:row>
      <xdr:rowOff>121958</xdr:rowOff>
    </xdr:to>
    <xdr:sp macro="" textlink="">
      <xdr:nvSpPr>
        <xdr:cNvPr id="479" name="円/楕円 478"/>
        <xdr:cNvSpPr/>
      </xdr:nvSpPr>
      <xdr:spPr>
        <a:xfrm>
          <a:off x="10426700" y="1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106735</xdr:rowOff>
    </xdr:from>
    <xdr:ext cx="534377" cy="259045"/>
    <xdr:sp macro="" textlink="">
      <xdr:nvSpPr>
        <xdr:cNvPr id="480" name="土木費該当値テキスト"/>
        <xdr:cNvSpPr txBox="1"/>
      </xdr:nvSpPr>
      <xdr:spPr>
        <a:xfrm>
          <a:off x="10528300" y="165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159995</xdr:rowOff>
    </xdr:from>
    <xdr:to>
      <xdr:col>14</xdr:col>
      <xdr:colOff>79375</xdr:colOff>
      <xdr:row>98</xdr:row>
      <xdr:rowOff>90145</xdr:rowOff>
    </xdr:to>
    <xdr:sp macro="" textlink="">
      <xdr:nvSpPr>
        <xdr:cNvPr id="481" name="円/楕円 480"/>
        <xdr:cNvSpPr/>
      </xdr:nvSpPr>
      <xdr:spPr>
        <a:xfrm>
          <a:off x="9588500" y="167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81272</xdr:rowOff>
    </xdr:from>
    <xdr:ext cx="534377" cy="259045"/>
    <xdr:sp macro="" textlink="">
      <xdr:nvSpPr>
        <xdr:cNvPr id="482" name="テキスト ボックス 481"/>
        <xdr:cNvSpPr txBox="1"/>
      </xdr:nvSpPr>
      <xdr:spPr>
        <a:xfrm>
          <a:off x="9372111" y="168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51905</xdr:rowOff>
    </xdr:from>
    <xdr:to>
      <xdr:col>12</xdr:col>
      <xdr:colOff>561975</xdr:colOff>
      <xdr:row>97</xdr:row>
      <xdr:rowOff>153505</xdr:rowOff>
    </xdr:to>
    <xdr:sp macro="" textlink="">
      <xdr:nvSpPr>
        <xdr:cNvPr id="483" name="円/楕円 482"/>
        <xdr:cNvSpPr/>
      </xdr:nvSpPr>
      <xdr:spPr>
        <a:xfrm>
          <a:off x="86995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144632</xdr:rowOff>
    </xdr:from>
    <xdr:ext cx="534377" cy="259045"/>
    <xdr:sp macro="" textlink="">
      <xdr:nvSpPr>
        <xdr:cNvPr id="484" name="テキスト ボックス 483"/>
        <xdr:cNvSpPr txBox="1"/>
      </xdr:nvSpPr>
      <xdr:spPr>
        <a:xfrm>
          <a:off x="8483111" y="167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76364</xdr:rowOff>
    </xdr:from>
    <xdr:to>
      <xdr:col>11</xdr:col>
      <xdr:colOff>358775</xdr:colOff>
      <xdr:row>97</xdr:row>
      <xdr:rowOff>6514</xdr:rowOff>
    </xdr:to>
    <xdr:sp macro="" textlink="">
      <xdr:nvSpPr>
        <xdr:cNvPr id="485" name="円/楕円 484"/>
        <xdr:cNvSpPr/>
      </xdr:nvSpPr>
      <xdr:spPr>
        <a:xfrm>
          <a:off x="7810500" y="165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169091</xdr:rowOff>
    </xdr:from>
    <xdr:ext cx="534377" cy="259045"/>
    <xdr:sp macro="" textlink="">
      <xdr:nvSpPr>
        <xdr:cNvPr id="486" name="テキスト ボックス 485"/>
        <xdr:cNvSpPr txBox="1"/>
      </xdr:nvSpPr>
      <xdr:spPr>
        <a:xfrm>
          <a:off x="7594111" y="166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50267</xdr:rowOff>
    </xdr:from>
    <xdr:to>
      <xdr:col>10</xdr:col>
      <xdr:colOff>155575</xdr:colOff>
      <xdr:row>95</xdr:row>
      <xdr:rowOff>151867</xdr:rowOff>
    </xdr:to>
    <xdr:sp macro="" textlink="">
      <xdr:nvSpPr>
        <xdr:cNvPr id="487" name="円/楕円 486"/>
        <xdr:cNvSpPr/>
      </xdr:nvSpPr>
      <xdr:spPr>
        <a:xfrm>
          <a:off x="6921500" y="163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142994</xdr:rowOff>
    </xdr:from>
    <xdr:ext cx="534377" cy="259045"/>
    <xdr:sp macro="" textlink="">
      <xdr:nvSpPr>
        <xdr:cNvPr id="488" name="テキスト ボックス 487"/>
        <xdr:cNvSpPr txBox="1"/>
      </xdr:nvSpPr>
      <xdr:spPr>
        <a:xfrm>
          <a:off x="6705111" y="164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5" name="直線コネクタ 514"/>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6"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7" name="直線コネクタ 516"/>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18"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19" name="直線コネクタ 518"/>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99640</xdr:rowOff>
    </xdr:from>
    <xdr:to>
      <xdr:col>23</xdr:col>
      <xdr:colOff>517525</xdr:colOff>
      <xdr:row>37</xdr:row>
      <xdr:rowOff>140353</xdr:rowOff>
    </xdr:to>
    <xdr:cxnSp macro="">
      <xdr:nvCxnSpPr>
        <xdr:cNvPr id="520" name="直線コネクタ 519"/>
        <xdr:cNvCxnSpPr/>
      </xdr:nvCxnSpPr>
      <xdr:spPr>
        <a:xfrm flipV="1">
          <a:off x="15481300" y="6443290"/>
          <a:ext cx="8382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1" name="消防費平均値テキスト"/>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2" name="フローチャート : 判断 521"/>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140353</xdr:rowOff>
    </xdr:from>
    <xdr:to>
      <xdr:col>22</xdr:col>
      <xdr:colOff>365125</xdr:colOff>
      <xdr:row>37</xdr:row>
      <xdr:rowOff>155484</xdr:rowOff>
    </xdr:to>
    <xdr:cxnSp macro="">
      <xdr:nvCxnSpPr>
        <xdr:cNvPr id="523" name="直線コネクタ 522"/>
        <xdr:cNvCxnSpPr/>
      </xdr:nvCxnSpPr>
      <xdr:spPr>
        <a:xfrm flipV="1">
          <a:off x="14592300" y="6484003"/>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4" name="フローチャート : 判断 523"/>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5" name="テキスト ボックス 524"/>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112268</xdr:rowOff>
    </xdr:from>
    <xdr:to>
      <xdr:col>21</xdr:col>
      <xdr:colOff>161925</xdr:colOff>
      <xdr:row>37</xdr:row>
      <xdr:rowOff>155484</xdr:rowOff>
    </xdr:to>
    <xdr:cxnSp macro="">
      <xdr:nvCxnSpPr>
        <xdr:cNvPr id="526" name="直線コネクタ 525"/>
        <xdr:cNvCxnSpPr/>
      </xdr:nvCxnSpPr>
      <xdr:spPr>
        <a:xfrm>
          <a:off x="13703300" y="6455918"/>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7" name="フローチャート : 判断 526"/>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28" name="テキスト ボックス 527"/>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8527</xdr:rowOff>
    </xdr:from>
    <xdr:to>
      <xdr:col>19</xdr:col>
      <xdr:colOff>644525</xdr:colOff>
      <xdr:row>37</xdr:row>
      <xdr:rowOff>112268</xdr:rowOff>
    </xdr:to>
    <xdr:cxnSp macro="">
      <xdr:nvCxnSpPr>
        <xdr:cNvPr id="529" name="直線コネクタ 528"/>
        <xdr:cNvCxnSpPr/>
      </xdr:nvCxnSpPr>
      <xdr:spPr>
        <a:xfrm>
          <a:off x="12814300" y="6352177"/>
          <a:ext cx="889000" cy="10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0" name="フローチャート : 判断 529"/>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81950</xdr:rowOff>
    </xdr:from>
    <xdr:ext cx="534377" cy="259045"/>
    <xdr:sp macro="" textlink="">
      <xdr:nvSpPr>
        <xdr:cNvPr id="531" name="テキスト ボックス 530"/>
        <xdr:cNvSpPr txBox="1"/>
      </xdr:nvSpPr>
      <xdr:spPr>
        <a:xfrm>
          <a:off x="13436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2" name="フローチャート : 判断 531"/>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66238</xdr:rowOff>
    </xdr:from>
    <xdr:ext cx="534377" cy="259045"/>
    <xdr:sp macro="" textlink="">
      <xdr:nvSpPr>
        <xdr:cNvPr id="533" name="テキスト ボックス 532"/>
        <xdr:cNvSpPr txBox="1"/>
      </xdr:nvSpPr>
      <xdr:spPr>
        <a:xfrm>
          <a:off x="12547111" y="640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48840</xdr:rowOff>
    </xdr:from>
    <xdr:to>
      <xdr:col>23</xdr:col>
      <xdr:colOff>568325</xdr:colOff>
      <xdr:row>37</xdr:row>
      <xdr:rowOff>150440</xdr:rowOff>
    </xdr:to>
    <xdr:sp macro="" textlink="">
      <xdr:nvSpPr>
        <xdr:cNvPr id="539" name="円/楕円 538"/>
        <xdr:cNvSpPr/>
      </xdr:nvSpPr>
      <xdr:spPr>
        <a:xfrm>
          <a:off x="16268700" y="63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135217</xdr:rowOff>
    </xdr:from>
    <xdr:ext cx="534377" cy="259045"/>
    <xdr:sp macro="" textlink="">
      <xdr:nvSpPr>
        <xdr:cNvPr id="540" name="消防費該当値テキスト"/>
        <xdr:cNvSpPr txBox="1"/>
      </xdr:nvSpPr>
      <xdr:spPr>
        <a:xfrm>
          <a:off x="16370300" y="63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89553</xdr:rowOff>
    </xdr:from>
    <xdr:to>
      <xdr:col>22</xdr:col>
      <xdr:colOff>415925</xdr:colOff>
      <xdr:row>38</xdr:row>
      <xdr:rowOff>19703</xdr:rowOff>
    </xdr:to>
    <xdr:sp macro="" textlink="">
      <xdr:nvSpPr>
        <xdr:cNvPr id="541" name="円/楕円 540"/>
        <xdr:cNvSpPr/>
      </xdr:nvSpPr>
      <xdr:spPr>
        <a:xfrm>
          <a:off x="15430500" y="6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10830</xdr:rowOff>
    </xdr:from>
    <xdr:ext cx="534377" cy="259045"/>
    <xdr:sp macro="" textlink="">
      <xdr:nvSpPr>
        <xdr:cNvPr id="542" name="テキスト ボックス 541"/>
        <xdr:cNvSpPr txBox="1"/>
      </xdr:nvSpPr>
      <xdr:spPr>
        <a:xfrm>
          <a:off x="15214111" y="65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104684</xdr:rowOff>
    </xdr:from>
    <xdr:to>
      <xdr:col>21</xdr:col>
      <xdr:colOff>212725</xdr:colOff>
      <xdr:row>38</xdr:row>
      <xdr:rowOff>34834</xdr:rowOff>
    </xdr:to>
    <xdr:sp macro="" textlink="">
      <xdr:nvSpPr>
        <xdr:cNvPr id="543" name="円/楕円 542"/>
        <xdr:cNvSpPr/>
      </xdr:nvSpPr>
      <xdr:spPr>
        <a:xfrm>
          <a:off x="14541500" y="6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25961</xdr:rowOff>
    </xdr:from>
    <xdr:ext cx="534377" cy="259045"/>
    <xdr:sp macro="" textlink="">
      <xdr:nvSpPr>
        <xdr:cNvPr id="544" name="テキスト ボックス 543"/>
        <xdr:cNvSpPr txBox="1"/>
      </xdr:nvSpPr>
      <xdr:spPr>
        <a:xfrm>
          <a:off x="14325111" y="65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61468</xdr:rowOff>
    </xdr:from>
    <xdr:to>
      <xdr:col>20</xdr:col>
      <xdr:colOff>9525</xdr:colOff>
      <xdr:row>37</xdr:row>
      <xdr:rowOff>163068</xdr:rowOff>
    </xdr:to>
    <xdr:sp macro="" textlink="">
      <xdr:nvSpPr>
        <xdr:cNvPr id="545" name="円/楕円 544"/>
        <xdr:cNvSpPr/>
      </xdr:nvSpPr>
      <xdr:spPr>
        <a:xfrm>
          <a:off x="13652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154195</xdr:rowOff>
    </xdr:from>
    <xdr:ext cx="534377" cy="259045"/>
    <xdr:sp macro="" textlink="">
      <xdr:nvSpPr>
        <xdr:cNvPr id="546" name="テキスト ボックス 545"/>
        <xdr:cNvSpPr txBox="1"/>
      </xdr:nvSpPr>
      <xdr:spPr>
        <a:xfrm>
          <a:off x="13436111" y="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129177</xdr:rowOff>
    </xdr:from>
    <xdr:to>
      <xdr:col>18</xdr:col>
      <xdr:colOff>492125</xdr:colOff>
      <xdr:row>37</xdr:row>
      <xdr:rowOff>59327</xdr:rowOff>
    </xdr:to>
    <xdr:sp macro="" textlink="">
      <xdr:nvSpPr>
        <xdr:cNvPr id="547" name="円/楕円 546"/>
        <xdr:cNvSpPr/>
      </xdr:nvSpPr>
      <xdr:spPr>
        <a:xfrm>
          <a:off x="12763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75854</xdr:rowOff>
    </xdr:from>
    <xdr:ext cx="534377" cy="259045"/>
    <xdr:sp macro="" textlink="">
      <xdr:nvSpPr>
        <xdr:cNvPr id="548" name="テキスト ボックス 547"/>
        <xdr:cNvSpPr txBox="1"/>
      </xdr:nvSpPr>
      <xdr:spPr>
        <a:xfrm>
          <a:off x="12547111" y="60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1" name="直線コネクタ 570"/>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2"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3" name="直線コネクタ 572"/>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4"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5" name="直線コネクタ 574"/>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45334</xdr:rowOff>
    </xdr:from>
    <xdr:to>
      <xdr:col>23</xdr:col>
      <xdr:colOff>517525</xdr:colOff>
      <xdr:row>58</xdr:row>
      <xdr:rowOff>9672</xdr:rowOff>
    </xdr:to>
    <xdr:cxnSp macro="">
      <xdr:nvCxnSpPr>
        <xdr:cNvPr id="576" name="直線コネクタ 575"/>
        <xdr:cNvCxnSpPr/>
      </xdr:nvCxnSpPr>
      <xdr:spPr>
        <a:xfrm flipV="1">
          <a:off x="15481300" y="8789284"/>
          <a:ext cx="838200" cy="11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8120</xdr:rowOff>
    </xdr:from>
    <xdr:ext cx="534377" cy="259045"/>
    <xdr:sp macro="" textlink="">
      <xdr:nvSpPr>
        <xdr:cNvPr id="577" name="教育費平均値テキスト"/>
        <xdr:cNvSpPr txBox="1"/>
      </xdr:nvSpPr>
      <xdr:spPr>
        <a:xfrm>
          <a:off x="16370300" y="943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78" name="フローチャート : 判断 577"/>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9672</xdr:rowOff>
    </xdr:from>
    <xdr:to>
      <xdr:col>22</xdr:col>
      <xdr:colOff>365125</xdr:colOff>
      <xdr:row>58</xdr:row>
      <xdr:rowOff>13970</xdr:rowOff>
    </xdr:to>
    <xdr:cxnSp macro="">
      <xdr:nvCxnSpPr>
        <xdr:cNvPr id="579" name="直線コネクタ 578"/>
        <xdr:cNvCxnSpPr/>
      </xdr:nvCxnSpPr>
      <xdr:spPr>
        <a:xfrm flipV="1">
          <a:off x="14592300" y="9953772"/>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0" name="フローチャート : 判断 579"/>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81" name="テキスト ボックス 580"/>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8712</xdr:rowOff>
    </xdr:from>
    <xdr:to>
      <xdr:col>21</xdr:col>
      <xdr:colOff>161925</xdr:colOff>
      <xdr:row>58</xdr:row>
      <xdr:rowOff>13970</xdr:rowOff>
    </xdr:to>
    <xdr:cxnSp macro="">
      <xdr:nvCxnSpPr>
        <xdr:cNvPr id="582" name="直線コネクタ 581"/>
        <xdr:cNvCxnSpPr/>
      </xdr:nvCxnSpPr>
      <xdr:spPr>
        <a:xfrm>
          <a:off x="13703300" y="995281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3" name="フローチャート : 判断 582"/>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4" name="テキスト ボックス 583"/>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62205</xdr:rowOff>
    </xdr:from>
    <xdr:to>
      <xdr:col>19</xdr:col>
      <xdr:colOff>644525</xdr:colOff>
      <xdr:row>58</xdr:row>
      <xdr:rowOff>8712</xdr:rowOff>
    </xdr:to>
    <xdr:cxnSp macro="">
      <xdr:nvCxnSpPr>
        <xdr:cNvPr id="585" name="直線コネクタ 584"/>
        <xdr:cNvCxnSpPr/>
      </xdr:nvCxnSpPr>
      <xdr:spPr>
        <a:xfrm>
          <a:off x="12814300" y="9834855"/>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6" name="フローチャート : 判断 585"/>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7" name="テキスト ボックス 586"/>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8" name="フローチャート : 判断 587"/>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170588</xdr:rowOff>
    </xdr:from>
    <xdr:ext cx="534377" cy="259045"/>
    <xdr:sp macro="" textlink="">
      <xdr:nvSpPr>
        <xdr:cNvPr id="589" name="テキスト ボックス 588"/>
        <xdr:cNvSpPr txBox="1"/>
      </xdr:nvSpPr>
      <xdr:spPr>
        <a:xfrm>
          <a:off x="12547111" y="94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165984</xdr:rowOff>
    </xdr:from>
    <xdr:to>
      <xdr:col>23</xdr:col>
      <xdr:colOff>568325</xdr:colOff>
      <xdr:row>51</xdr:row>
      <xdr:rowOff>96134</xdr:rowOff>
    </xdr:to>
    <xdr:sp macro="" textlink="">
      <xdr:nvSpPr>
        <xdr:cNvPr id="595" name="円/楕円 594"/>
        <xdr:cNvSpPr/>
      </xdr:nvSpPr>
      <xdr:spPr>
        <a:xfrm>
          <a:off x="16268700" y="87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119011</xdr:rowOff>
    </xdr:from>
    <xdr:ext cx="534377" cy="259045"/>
    <xdr:sp macro="" textlink="">
      <xdr:nvSpPr>
        <xdr:cNvPr id="596" name="教育費該当値テキスト"/>
        <xdr:cNvSpPr txBox="1"/>
      </xdr:nvSpPr>
      <xdr:spPr>
        <a:xfrm>
          <a:off x="16370300" y="869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130322</xdr:rowOff>
    </xdr:from>
    <xdr:to>
      <xdr:col>22</xdr:col>
      <xdr:colOff>415925</xdr:colOff>
      <xdr:row>58</xdr:row>
      <xdr:rowOff>60472</xdr:rowOff>
    </xdr:to>
    <xdr:sp macro="" textlink="">
      <xdr:nvSpPr>
        <xdr:cNvPr id="597" name="円/楕円 596"/>
        <xdr:cNvSpPr/>
      </xdr:nvSpPr>
      <xdr:spPr>
        <a:xfrm>
          <a:off x="154305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51599</xdr:rowOff>
    </xdr:from>
    <xdr:ext cx="534377" cy="259045"/>
    <xdr:sp macro="" textlink="">
      <xdr:nvSpPr>
        <xdr:cNvPr id="598" name="テキスト ボックス 597"/>
        <xdr:cNvSpPr txBox="1"/>
      </xdr:nvSpPr>
      <xdr:spPr>
        <a:xfrm>
          <a:off x="15214111" y="999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134620</xdr:rowOff>
    </xdr:from>
    <xdr:to>
      <xdr:col>21</xdr:col>
      <xdr:colOff>212725</xdr:colOff>
      <xdr:row>58</xdr:row>
      <xdr:rowOff>64770</xdr:rowOff>
    </xdr:to>
    <xdr:sp macro="" textlink="">
      <xdr:nvSpPr>
        <xdr:cNvPr id="599" name="円/楕円 598"/>
        <xdr:cNvSpPr/>
      </xdr:nvSpPr>
      <xdr:spPr>
        <a:xfrm>
          <a:off x="14541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55897</xdr:rowOff>
    </xdr:from>
    <xdr:ext cx="534377" cy="259045"/>
    <xdr:sp macro="" textlink="">
      <xdr:nvSpPr>
        <xdr:cNvPr id="600" name="テキスト ボックス 599"/>
        <xdr:cNvSpPr txBox="1"/>
      </xdr:nvSpPr>
      <xdr:spPr>
        <a:xfrm>
          <a:off x="14325111" y="9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129362</xdr:rowOff>
    </xdr:from>
    <xdr:to>
      <xdr:col>20</xdr:col>
      <xdr:colOff>9525</xdr:colOff>
      <xdr:row>58</xdr:row>
      <xdr:rowOff>59512</xdr:rowOff>
    </xdr:to>
    <xdr:sp macro="" textlink="">
      <xdr:nvSpPr>
        <xdr:cNvPr id="601" name="円/楕円 600"/>
        <xdr:cNvSpPr/>
      </xdr:nvSpPr>
      <xdr:spPr>
        <a:xfrm>
          <a:off x="136525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50639</xdr:rowOff>
    </xdr:from>
    <xdr:ext cx="534377" cy="259045"/>
    <xdr:sp macro="" textlink="">
      <xdr:nvSpPr>
        <xdr:cNvPr id="602" name="テキスト ボックス 601"/>
        <xdr:cNvSpPr txBox="1"/>
      </xdr:nvSpPr>
      <xdr:spPr>
        <a:xfrm>
          <a:off x="13436111" y="99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11405</xdr:rowOff>
    </xdr:from>
    <xdr:to>
      <xdr:col>18</xdr:col>
      <xdr:colOff>492125</xdr:colOff>
      <xdr:row>57</xdr:row>
      <xdr:rowOff>113005</xdr:rowOff>
    </xdr:to>
    <xdr:sp macro="" textlink="">
      <xdr:nvSpPr>
        <xdr:cNvPr id="603" name="円/楕円 602"/>
        <xdr:cNvSpPr/>
      </xdr:nvSpPr>
      <xdr:spPr>
        <a:xfrm>
          <a:off x="12763500" y="97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104132</xdr:rowOff>
    </xdr:from>
    <xdr:ext cx="534377" cy="259045"/>
    <xdr:sp macro="" textlink="">
      <xdr:nvSpPr>
        <xdr:cNvPr id="604" name="テキスト ボックス 603"/>
        <xdr:cNvSpPr txBox="1"/>
      </xdr:nvSpPr>
      <xdr:spPr>
        <a:xfrm>
          <a:off x="12547111" y="98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6" name="直線コネクタ 625"/>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29"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0" name="直線コネクタ 629"/>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148353</xdr:rowOff>
    </xdr:from>
    <xdr:ext cx="378565" cy="259045"/>
    <xdr:sp macro="" textlink="">
      <xdr:nvSpPr>
        <xdr:cNvPr id="632" name="災害復旧費平均値テキスト"/>
        <xdr:cNvSpPr txBox="1"/>
      </xdr:nvSpPr>
      <xdr:spPr>
        <a:xfrm>
          <a:off x="16370300" y="13178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3" name="フローチャート : 判断 632"/>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5" name="フローチャート : 判断 634"/>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6" name="テキスト ボックス 635"/>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38" name="フローチャート : 判断 637"/>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39" name="テキスト ボックス 638"/>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58776</xdr:rowOff>
    </xdr:from>
    <xdr:to>
      <xdr:col>19</xdr:col>
      <xdr:colOff>644525</xdr:colOff>
      <xdr:row>78</xdr:row>
      <xdr:rowOff>139700</xdr:rowOff>
    </xdr:to>
    <xdr:cxnSp macro="">
      <xdr:nvCxnSpPr>
        <xdr:cNvPr id="640" name="直線コネクタ 639"/>
        <xdr:cNvCxnSpPr/>
      </xdr:nvCxnSpPr>
      <xdr:spPr>
        <a:xfrm>
          <a:off x="12814300" y="13260426"/>
          <a:ext cx="889000" cy="2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1" name="フローチャート : 判断 640"/>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2" name="テキスト ボックス 641"/>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3" name="フローチャート : 判断 642"/>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4" name="テキスト ボックス 643"/>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7976</xdr:rowOff>
    </xdr:from>
    <xdr:to>
      <xdr:col>18</xdr:col>
      <xdr:colOff>492125</xdr:colOff>
      <xdr:row>77</xdr:row>
      <xdr:rowOff>109576</xdr:rowOff>
    </xdr:to>
    <xdr:sp macro="" textlink="">
      <xdr:nvSpPr>
        <xdr:cNvPr id="658" name="円/楕円 657"/>
        <xdr:cNvSpPr/>
      </xdr:nvSpPr>
      <xdr:spPr>
        <a:xfrm>
          <a:off x="12763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100703</xdr:rowOff>
    </xdr:from>
    <xdr:ext cx="378565" cy="259045"/>
    <xdr:sp macro="" textlink="">
      <xdr:nvSpPr>
        <xdr:cNvPr id="659" name="テキスト ボックス 658"/>
        <xdr:cNvSpPr txBox="1"/>
      </xdr:nvSpPr>
      <xdr:spPr>
        <a:xfrm>
          <a:off x="12625017" y="1330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3" name="直線コネクタ 682"/>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4"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5" name="直線コネクタ 684"/>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86"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87" name="直線コネクタ 686"/>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70529</xdr:rowOff>
    </xdr:from>
    <xdr:to>
      <xdr:col>23</xdr:col>
      <xdr:colOff>517525</xdr:colOff>
      <xdr:row>95</xdr:row>
      <xdr:rowOff>120422</xdr:rowOff>
    </xdr:to>
    <xdr:cxnSp macro="">
      <xdr:nvCxnSpPr>
        <xdr:cNvPr id="688" name="直線コネクタ 687"/>
        <xdr:cNvCxnSpPr/>
      </xdr:nvCxnSpPr>
      <xdr:spPr>
        <a:xfrm>
          <a:off x="15481300" y="16358279"/>
          <a:ext cx="8382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58678</xdr:rowOff>
    </xdr:from>
    <xdr:ext cx="534377" cy="259045"/>
    <xdr:sp macro="" textlink="">
      <xdr:nvSpPr>
        <xdr:cNvPr id="689" name="公債費平均値テキスト"/>
        <xdr:cNvSpPr txBox="1"/>
      </xdr:nvSpPr>
      <xdr:spPr>
        <a:xfrm>
          <a:off x="16370300" y="163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0" name="フローチャート : 判断 689"/>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70529</xdr:rowOff>
    </xdr:from>
    <xdr:to>
      <xdr:col>22</xdr:col>
      <xdr:colOff>365125</xdr:colOff>
      <xdr:row>95</xdr:row>
      <xdr:rowOff>81617</xdr:rowOff>
    </xdr:to>
    <xdr:cxnSp macro="">
      <xdr:nvCxnSpPr>
        <xdr:cNvPr id="691" name="直線コネクタ 690"/>
        <xdr:cNvCxnSpPr/>
      </xdr:nvCxnSpPr>
      <xdr:spPr>
        <a:xfrm flipV="1">
          <a:off x="14592300" y="1635827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2" name="フローチャート : 判断 691"/>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3" name="テキスト ボックス 692"/>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81617</xdr:rowOff>
    </xdr:from>
    <xdr:to>
      <xdr:col>21</xdr:col>
      <xdr:colOff>161925</xdr:colOff>
      <xdr:row>95</xdr:row>
      <xdr:rowOff>127451</xdr:rowOff>
    </xdr:to>
    <xdr:cxnSp macro="">
      <xdr:nvCxnSpPr>
        <xdr:cNvPr id="694" name="直線コネクタ 693"/>
        <xdr:cNvCxnSpPr/>
      </xdr:nvCxnSpPr>
      <xdr:spPr>
        <a:xfrm flipV="1">
          <a:off x="13703300" y="16369367"/>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5" name="フローチャート : 判断 694"/>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696" name="テキスト ボックス 695"/>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127451</xdr:rowOff>
    </xdr:from>
    <xdr:to>
      <xdr:col>19</xdr:col>
      <xdr:colOff>644525</xdr:colOff>
      <xdr:row>95</xdr:row>
      <xdr:rowOff>153949</xdr:rowOff>
    </xdr:to>
    <xdr:cxnSp macro="">
      <xdr:nvCxnSpPr>
        <xdr:cNvPr id="697" name="直線コネクタ 696"/>
        <xdr:cNvCxnSpPr/>
      </xdr:nvCxnSpPr>
      <xdr:spPr>
        <a:xfrm flipV="1">
          <a:off x="12814300" y="16415201"/>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698" name="フローチャート : 判断 697"/>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699" name="テキスト ボックス 698"/>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0" name="フローチャート : 判断 699"/>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1" name="テキスト ボックス 700"/>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69622</xdr:rowOff>
    </xdr:from>
    <xdr:to>
      <xdr:col>23</xdr:col>
      <xdr:colOff>568325</xdr:colOff>
      <xdr:row>95</xdr:row>
      <xdr:rowOff>171222</xdr:rowOff>
    </xdr:to>
    <xdr:sp macro="" textlink="">
      <xdr:nvSpPr>
        <xdr:cNvPr id="707" name="円/楕円 706"/>
        <xdr:cNvSpPr/>
      </xdr:nvSpPr>
      <xdr:spPr>
        <a:xfrm>
          <a:off x="16268700" y="163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92499</xdr:rowOff>
    </xdr:from>
    <xdr:ext cx="534377" cy="259045"/>
    <xdr:sp macro="" textlink="">
      <xdr:nvSpPr>
        <xdr:cNvPr id="708" name="公債費該当値テキスト"/>
        <xdr:cNvSpPr txBox="1"/>
      </xdr:nvSpPr>
      <xdr:spPr>
        <a:xfrm>
          <a:off x="16370300" y="162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19729</xdr:rowOff>
    </xdr:from>
    <xdr:to>
      <xdr:col>22</xdr:col>
      <xdr:colOff>415925</xdr:colOff>
      <xdr:row>95</xdr:row>
      <xdr:rowOff>121329</xdr:rowOff>
    </xdr:to>
    <xdr:sp macro="" textlink="">
      <xdr:nvSpPr>
        <xdr:cNvPr id="709" name="円/楕円 708"/>
        <xdr:cNvSpPr/>
      </xdr:nvSpPr>
      <xdr:spPr>
        <a:xfrm>
          <a:off x="15430500" y="163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137856</xdr:rowOff>
    </xdr:from>
    <xdr:ext cx="534377" cy="259045"/>
    <xdr:sp macro="" textlink="">
      <xdr:nvSpPr>
        <xdr:cNvPr id="710" name="テキスト ボックス 709"/>
        <xdr:cNvSpPr txBox="1"/>
      </xdr:nvSpPr>
      <xdr:spPr>
        <a:xfrm>
          <a:off x="15214111" y="160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30817</xdr:rowOff>
    </xdr:from>
    <xdr:to>
      <xdr:col>21</xdr:col>
      <xdr:colOff>212725</xdr:colOff>
      <xdr:row>95</xdr:row>
      <xdr:rowOff>132417</xdr:rowOff>
    </xdr:to>
    <xdr:sp macro="" textlink="">
      <xdr:nvSpPr>
        <xdr:cNvPr id="711" name="円/楕円 710"/>
        <xdr:cNvSpPr/>
      </xdr:nvSpPr>
      <xdr:spPr>
        <a:xfrm>
          <a:off x="14541500" y="163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148944</xdr:rowOff>
    </xdr:from>
    <xdr:ext cx="534377" cy="259045"/>
    <xdr:sp macro="" textlink="">
      <xdr:nvSpPr>
        <xdr:cNvPr id="712" name="テキスト ボックス 711"/>
        <xdr:cNvSpPr txBox="1"/>
      </xdr:nvSpPr>
      <xdr:spPr>
        <a:xfrm>
          <a:off x="14325111" y="160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76651</xdr:rowOff>
    </xdr:from>
    <xdr:to>
      <xdr:col>20</xdr:col>
      <xdr:colOff>9525</xdr:colOff>
      <xdr:row>96</xdr:row>
      <xdr:rowOff>6801</xdr:rowOff>
    </xdr:to>
    <xdr:sp macro="" textlink="">
      <xdr:nvSpPr>
        <xdr:cNvPr id="713" name="円/楕円 712"/>
        <xdr:cNvSpPr/>
      </xdr:nvSpPr>
      <xdr:spPr>
        <a:xfrm>
          <a:off x="13652500" y="163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169378</xdr:rowOff>
    </xdr:from>
    <xdr:ext cx="534377" cy="259045"/>
    <xdr:sp macro="" textlink="">
      <xdr:nvSpPr>
        <xdr:cNvPr id="714" name="テキスト ボックス 713"/>
        <xdr:cNvSpPr txBox="1"/>
      </xdr:nvSpPr>
      <xdr:spPr>
        <a:xfrm>
          <a:off x="13436111" y="164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103149</xdr:rowOff>
    </xdr:from>
    <xdr:to>
      <xdr:col>18</xdr:col>
      <xdr:colOff>492125</xdr:colOff>
      <xdr:row>96</xdr:row>
      <xdr:rowOff>33299</xdr:rowOff>
    </xdr:to>
    <xdr:sp macro="" textlink="">
      <xdr:nvSpPr>
        <xdr:cNvPr id="715" name="円/楕円 714"/>
        <xdr:cNvSpPr/>
      </xdr:nvSpPr>
      <xdr:spPr>
        <a:xfrm>
          <a:off x="12763500" y="16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24426</xdr:rowOff>
    </xdr:from>
    <xdr:ext cx="534377" cy="259045"/>
    <xdr:sp macro="" textlink="">
      <xdr:nvSpPr>
        <xdr:cNvPr id="716" name="テキスト ボックス 715"/>
        <xdr:cNvSpPr txBox="1"/>
      </xdr:nvSpPr>
      <xdr:spPr>
        <a:xfrm>
          <a:off x="12547111" y="164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38" name="直線コネクタ 737"/>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1"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2" name="直線コネクタ 741"/>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4"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5" name="フローチャート : 判断 744"/>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7" name="フローチャート : 判断 746"/>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48" name="テキスト ボックス 747"/>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0" name="フローチャート : 判断 749"/>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1" name="テキスト ボックス 750"/>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3" name="フローチャート : 判断 752"/>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4" name="テキスト ボックス 753"/>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5" name="フローチャート : 判断 754"/>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6" name="テキスト ボックス 755"/>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372,803</a:t>
          </a:r>
          <a:r>
            <a:rPr kumimoji="1" lang="ja-JP" altLang="ja-JP" sz="1300">
              <a:solidFill>
                <a:schemeClr val="dk1"/>
              </a:solidFill>
              <a:effectLst/>
              <a:latin typeface="+mn-ea"/>
              <a:ea typeface="+mn-ea"/>
              <a:cs typeface="+mn-cs"/>
            </a:rPr>
            <a:t>円となっている。</a:t>
          </a:r>
          <a:r>
            <a:rPr kumimoji="1" lang="ja-JP" altLang="en-US" sz="1300">
              <a:solidFill>
                <a:schemeClr val="dk1"/>
              </a:solidFill>
              <a:effectLst/>
              <a:latin typeface="+mn-ea"/>
              <a:ea typeface="+mn-ea"/>
              <a:cs typeface="+mn-cs"/>
            </a:rPr>
            <a:t>そのうち、民生費が半分以上の</a:t>
          </a:r>
          <a:r>
            <a:rPr kumimoji="1" lang="en-US" altLang="ja-JP" sz="1300">
              <a:solidFill>
                <a:schemeClr val="dk1"/>
              </a:solidFill>
              <a:effectLst/>
              <a:latin typeface="+mn-ea"/>
              <a:ea typeface="+mn-ea"/>
              <a:cs typeface="+mn-cs"/>
            </a:rPr>
            <a:t>173,969</a:t>
          </a:r>
          <a:r>
            <a:rPr kumimoji="1" lang="ja-JP" altLang="en-US" sz="1300">
              <a:solidFill>
                <a:schemeClr val="dk1"/>
              </a:solidFill>
              <a:effectLst/>
              <a:latin typeface="+mn-ea"/>
              <a:ea typeface="+mn-ea"/>
              <a:cs typeface="+mn-cs"/>
            </a:rPr>
            <a:t>円を占める。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民生費のうち、児童福祉費については、子ども子育て支援新制度の開始に伴い経費が増加している。当市では、子育て環境の充実を総合戦略等で進めてきており、待機児童対策に取り組んできたことによるものである。また、社会福祉費については、障害者の増加とサービス提供環境が整備されてきていることにより、１人当たりのサービス利用料が増加してきているため、障害者福祉費が増加している。これらが主な要因となり、民生費の住民</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人当たりのコストが増加している。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教育費は、ここ数年は横ばいであったが、平成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年度に教育費関連の事業用地を取得したことから、一時的に増加している。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本市の特徴として、議会費、民生費以外は、類似団体平均値をおおむね下回っており、土木費以外は、ほぼ横ばいとなっている。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平成</a:t>
          </a:r>
          <a:r>
            <a:rPr kumimoji="1" lang="en-US" altLang="ja-JP" sz="1200">
              <a:latin typeface="+mn-ea"/>
              <a:ea typeface="+mn-ea"/>
            </a:rPr>
            <a:t>27</a:t>
          </a:r>
          <a:r>
            <a:rPr kumimoji="1" lang="ja-JP" altLang="en-US" sz="1200">
              <a:latin typeface="+mn-ea"/>
              <a:ea typeface="+mn-ea"/>
            </a:rPr>
            <a:t>年度における財政調整基金は、取崩額を積立額が上回る結果となり、残高が回復した。その結果、財政調整基金残高の標準財政規模比は</a:t>
          </a:r>
          <a:r>
            <a:rPr kumimoji="1" lang="en-US" altLang="ja-JP" sz="1200">
              <a:latin typeface="+mn-ea"/>
              <a:ea typeface="+mn-ea"/>
            </a:rPr>
            <a:t>10,42</a:t>
          </a:r>
          <a:r>
            <a:rPr kumimoji="1" lang="ja-JP" altLang="en-US" sz="1200">
              <a:latin typeface="+mn-ea"/>
              <a:ea typeface="+mn-ea"/>
            </a:rPr>
            <a:t>％、前年度比</a:t>
          </a:r>
          <a:r>
            <a:rPr kumimoji="1" lang="en-US" altLang="ja-JP" sz="1200">
              <a:latin typeface="+mn-ea"/>
              <a:ea typeface="+mn-ea"/>
            </a:rPr>
            <a:t>0.39</a:t>
          </a:r>
          <a:r>
            <a:rPr kumimoji="1" lang="ja-JP" altLang="en-US" sz="1200">
              <a:latin typeface="+mn-ea"/>
              <a:ea typeface="+mn-ea"/>
            </a:rPr>
            <a:t>ポイントの増となった。</a:t>
          </a:r>
          <a:endParaRPr kumimoji="1" lang="en-US" altLang="ja-JP" sz="1200">
            <a:latin typeface="+mn-ea"/>
            <a:ea typeface="+mn-ea"/>
          </a:endParaRPr>
        </a:p>
        <a:p>
          <a:r>
            <a:rPr kumimoji="1" lang="ja-JP" altLang="en-US" sz="1200">
              <a:latin typeface="+mn-ea"/>
              <a:ea typeface="+mn-ea"/>
            </a:rPr>
            <a:t>　また、実質収支額の標準財政規模比</a:t>
          </a:r>
          <a:r>
            <a:rPr kumimoji="1" lang="en-US" altLang="ja-JP" sz="1200">
              <a:latin typeface="+mn-ea"/>
              <a:ea typeface="+mn-ea"/>
            </a:rPr>
            <a:t>(</a:t>
          </a:r>
          <a:r>
            <a:rPr kumimoji="1" lang="ja-JP" altLang="en-US" sz="1200">
              <a:latin typeface="+mn-ea"/>
              <a:ea typeface="+mn-ea"/>
            </a:rPr>
            <a:t>実質収費比率</a:t>
          </a:r>
          <a:r>
            <a:rPr kumimoji="1" lang="en-US" altLang="ja-JP" sz="1200">
              <a:latin typeface="+mn-ea"/>
              <a:ea typeface="+mn-ea"/>
            </a:rPr>
            <a:t>)</a:t>
          </a:r>
          <a:r>
            <a:rPr kumimoji="1" lang="ja-JP" altLang="en-US" sz="1200">
              <a:latin typeface="+mn-ea"/>
              <a:ea typeface="+mn-ea"/>
            </a:rPr>
            <a:t>は</a:t>
          </a:r>
          <a:r>
            <a:rPr kumimoji="1" lang="en-US" altLang="ja-JP" sz="1200">
              <a:latin typeface="+mn-ea"/>
              <a:ea typeface="+mn-ea"/>
            </a:rPr>
            <a:t>3.73</a:t>
          </a:r>
          <a:r>
            <a:rPr kumimoji="1" lang="ja-JP" altLang="en-US" sz="1200">
              <a:latin typeface="+mn-ea"/>
              <a:ea typeface="+mn-ea"/>
            </a:rPr>
            <a:t>％、前年度比</a:t>
          </a:r>
          <a:r>
            <a:rPr kumimoji="1" lang="en-US" altLang="ja-JP" sz="1200">
              <a:latin typeface="+mn-ea"/>
              <a:ea typeface="+mn-ea"/>
            </a:rPr>
            <a:t>0.06</a:t>
          </a:r>
          <a:r>
            <a:rPr kumimoji="1" lang="ja-JP" altLang="en-US" sz="1200">
              <a:latin typeface="+mn-ea"/>
              <a:ea typeface="+mn-ea"/>
            </a:rPr>
            <a:t>ポイントの増、実質単年度収支の標準財政規模比</a:t>
          </a:r>
          <a:r>
            <a:rPr kumimoji="1" lang="en-US" altLang="ja-JP" sz="1200">
              <a:latin typeface="+mn-ea"/>
              <a:ea typeface="+mn-ea"/>
            </a:rPr>
            <a:t>(</a:t>
          </a:r>
          <a:r>
            <a:rPr kumimoji="1" lang="ja-JP" altLang="en-US" sz="1200">
              <a:latin typeface="+mn-ea"/>
              <a:ea typeface="+mn-ea"/>
            </a:rPr>
            <a:t>実質単年度収支比率</a:t>
          </a:r>
          <a:r>
            <a:rPr kumimoji="1" lang="en-US" altLang="ja-JP" sz="1200">
              <a:latin typeface="+mn-ea"/>
              <a:ea typeface="+mn-ea"/>
            </a:rPr>
            <a:t>)</a:t>
          </a:r>
          <a:r>
            <a:rPr kumimoji="1" lang="ja-JP" altLang="en-US" sz="1200">
              <a:latin typeface="+mn-ea"/>
              <a:ea typeface="+mn-ea"/>
            </a:rPr>
            <a:t>は</a:t>
          </a:r>
          <a:r>
            <a:rPr kumimoji="1" lang="en-US" altLang="ja-JP" sz="1200">
              <a:latin typeface="+mn-ea"/>
              <a:ea typeface="+mn-ea"/>
            </a:rPr>
            <a:t>0.50</a:t>
          </a:r>
          <a:r>
            <a:rPr kumimoji="1" lang="ja-JP" altLang="en-US" sz="1200">
              <a:latin typeface="+mn-ea"/>
              <a:ea typeface="+mn-ea"/>
            </a:rPr>
            <a:t>％、前年度比</a:t>
          </a:r>
          <a:r>
            <a:rPr kumimoji="1" lang="en-US" altLang="ja-JP" sz="1200">
              <a:latin typeface="+mn-ea"/>
              <a:ea typeface="+mn-ea"/>
            </a:rPr>
            <a:t>1.1</a:t>
          </a:r>
          <a:r>
            <a:rPr kumimoji="1" lang="ja-JP" altLang="en-US" sz="1200">
              <a:latin typeface="+mn-ea"/>
              <a:ea typeface="+mn-ea"/>
            </a:rPr>
            <a:t>ポイントの増となり、前年度のマイナスからプラスに転じた。</a:t>
          </a:r>
          <a:endParaRPr kumimoji="1" lang="en-US" altLang="ja-JP" sz="1200">
            <a:latin typeface="+mn-ea"/>
            <a:ea typeface="+mn-ea"/>
          </a:endParaRPr>
        </a:p>
        <a:p>
          <a:r>
            <a:rPr kumimoji="1" lang="ja-JP" altLang="en-US" sz="1200">
              <a:latin typeface="+mn-ea"/>
              <a:ea typeface="+mn-ea"/>
            </a:rPr>
            <a:t>　</a:t>
          </a:r>
          <a:r>
            <a:rPr kumimoji="1" lang="ja-JP" altLang="ja-JP" sz="1200">
              <a:solidFill>
                <a:schemeClr val="dk1"/>
              </a:solidFill>
              <a:effectLst/>
              <a:latin typeface="+mn-ea"/>
              <a:ea typeface="+mn-ea"/>
              <a:cs typeface="+mn-cs"/>
            </a:rPr>
            <a:t>引き続き第４次行財政改革大綱の評価指標の一つとして設定し、</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％を下回らない範囲を維持することを目指す。</a:t>
          </a:r>
          <a:endParaRPr kumimoji="1" lang="ja-JP" altLang="en-US" sz="12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1" workbookViewId="0">
      <selection activeCell="AC6" sqref="AC6:AL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75832435</v>
      </c>
      <c r="BO4" s="409"/>
      <c r="BP4" s="409"/>
      <c r="BQ4" s="409"/>
      <c r="BR4" s="409"/>
      <c r="BS4" s="409"/>
      <c r="BT4" s="409"/>
      <c r="BU4" s="410"/>
      <c r="BV4" s="408">
        <v>68528907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74178084</v>
      </c>
      <c r="BO5" s="414"/>
      <c r="BP5" s="414"/>
      <c r="BQ5" s="414"/>
      <c r="BR5" s="414"/>
      <c r="BS5" s="414"/>
      <c r="BT5" s="414"/>
      <c r="BU5" s="415"/>
      <c r="BV5" s="413">
        <v>67100090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92.5</v>
      </c>
      <c r="CU5" s="384"/>
      <c r="CV5" s="384"/>
      <c r="CW5" s="384"/>
      <c r="CX5" s="384"/>
      <c r="CY5" s="384"/>
      <c r="CZ5" s="384"/>
      <c r="DA5" s="385"/>
      <c r="DB5" s="383">
        <v>96.1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1654351</v>
      </c>
      <c r="BO6" s="414"/>
      <c r="BP6" s="414"/>
      <c r="BQ6" s="414"/>
      <c r="BR6" s="414"/>
      <c r="BS6" s="414"/>
      <c r="BT6" s="414"/>
      <c r="BU6" s="415"/>
      <c r="BV6" s="413">
        <v>1428817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97.5</v>
      </c>
      <c r="CU6" s="560"/>
      <c r="CV6" s="560"/>
      <c r="CW6" s="560"/>
      <c r="CX6" s="560"/>
      <c r="CY6" s="560"/>
      <c r="CZ6" s="560"/>
      <c r="DA6" s="561"/>
      <c r="DB6" s="559">
        <v>104.3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217960</v>
      </c>
      <c r="BO7" s="414"/>
      <c r="BP7" s="414"/>
      <c r="BQ7" s="414"/>
      <c r="BR7" s="414"/>
      <c r="BS7" s="414"/>
      <c r="BT7" s="414"/>
      <c r="BU7" s="415"/>
      <c r="BV7" s="413">
        <v>19401</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38509636</v>
      </c>
      <c r="CU7" s="414"/>
      <c r="CV7" s="414"/>
      <c r="CW7" s="414"/>
      <c r="CX7" s="414"/>
      <c r="CY7" s="414"/>
      <c r="CZ7" s="414"/>
      <c r="DA7" s="415"/>
      <c r="DB7" s="413">
        <v>38354168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1436391</v>
      </c>
      <c r="BO8" s="414"/>
      <c r="BP8" s="414"/>
      <c r="BQ8" s="414"/>
      <c r="BR8" s="414"/>
      <c r="BS8" s="414"/>
      <c r="BT8" s="414"/>
      <c r="BU8" s="415"/>
      <c r="BV8" s="413">
        <v>1409416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0.89</v>
      </c>
      <c r="CU8" s="523"/>
      <c r="CV8" s="523"/>
      <c r="CW8" s="523"/>
      <c r="CX8" s="523"/>
      <c r="CY8" s="523"/>
      <c r="CZ8" s="523"/>
      <c r="DA8" s="524"/>
      <c r="DB8" s="522">
        <v>0.88</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200012</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26975</v>
      </c>
      <c r="BO9" s="414"/>
      <c r="BP9" s="414"/>
      <c r="BQ9" s="414"/>
      <c r="BR9" s="414"/>
      <c r="BS9" s="414"/>
      <c r="BT9" s="414"/>
      <c r="BU9" s="415"/>
      <c r="BV9" s="413">
        <v>-98443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13.6</v>
      </c>
      <c r="CU9" s="384"/>
      <c r="CV9" s="384"/>
      <c r="CW9" s="384"/>
      <c r="CX9" s="384"/>
      <c r="CY9" s="384"/>
      <c r="CZ9" s="384"/>
      <c r="DA9" s="385"/>
      <c r="DB9" s="383">
        <v>14.9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196511</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1019912</v>
      </c>
      <c r="BO10" s="414"/>
      <c r="BP10" s="414"/>
      <c r="BQ10" s="414"/>
      <c r="BR10" s="414"/>
      <c r="BS10" s="414"/>
      <c r="BT10" s="414"/>
      <c r="BU10" s="415"/>
      <c r="BV10" s="413">
        <v>968489</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198974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853000</v>
      </c>
      <c r="BO12" s="414"/>
      <c r="BP12" s="414"/>
      <c r="BQ12" s="414"/>
      <c r="BR12" s="414"/>
      <c r="BS12" s="414"/>
      <c r="BT12" s="414"/>
      <c r="BU12" s="415"/>
      <c r="BV12" s="413">
        <v>1100000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195496</v>
      </c>
      <c r="S13" s="515"/>
      <c r="T13" s="515"/>
      <c r="U13" s="515"/>
      <c r="V13" s="516"/>
      <c r="W13" s="502" t="s">
        <v>121</v>
      </c>
      <c r="X13" s="426"/>
      <c r="Y13" s="426"/>
      <c r="Z13" s="426"/>
      <c r="AA13" s="426"/>
      <c r="AB13" s="427"/>
      <c r="AC13" s="389">
        <v>558</v>
      </c>
      <c r="AD13" s="390"/>
      <c r="AE13" s="390"/>
      <c r="AF13" s="390"/>
      <c r="AG13" s="391"/>
      <c r="AH13" s="389">
        <v>718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193887</v>
      </c>
      <c r="BO13" s="414"/>
      <c r="BP13" s="414"/>
      <c r="BQ13" s="414"/>
      <c r="BR13" s="414"/>
      <c r="BS13" s="414"/>
      <c r="BT13" s="414"/>
      <c r="BU13" s="415"/>
      <c r="BV13" s="413">
        <v>-229954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v>
      </c>
      <c r="CU13" s="384"/>
      <c r="CV13" s="384"/>
      <c r="CW13" s="384"/>
      <c r="CX13" s="384"/>
      <c r="CY13" s="384"/>
      <c r="CZ13" s="384"/>
      <c r="DA13" s="385"/>
      <c r="DB13" s="383">
        <v>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198267</v>
      </c>
      <c r="S14" s="515"/>
      <c r="T14" s="515"/>
      <c r="U14" s="515"/>
      <c r="V14" s="516"/>
      <c r="W14" s="517"/>
      <c r="X14" s="429"/>
      <c r="Y14" s="429"/>
      <c r="Z14" s="429"/>
      <c r="AA14" s="429"/>
      <c r="AB14" s="430"/>
      <c r="AC14" s="507">
        <v>0.7</v>
      </c>
      <c r="AD14" s="508"/>
      <c r="AE14" s="508"/>
      <c r="AF14" s="508"/>
      <c r="AG14" s="509"/>
      <c r="AH14" s="507">
        <v>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24.8</v>
      </c>
      <c r="CU14" s="486"/>
      <c r="CV14" s="486"/>
      <c r="CW14" s="486"/>
      <c r="CX14" s="486"/>
      <c r="CY14" s="486"/>
      <c r="CZ14" s="486"/>
      <c r="DA14" s="487"/>
      <c r="DB14" s="518">
        <v>19.399999999999999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195028</v>
      </c>
      <c r="S15" s="515"/>
      <c r="T15" s="515"/>
      <c r="U15" s="515"/>
      <c r="V15" s="516"/>
      <c r="W15" s="502" t="s">
        <v>128</v>
      </c>
      <c r="X15" s="426"/>
      <c r="Y15" s="426"/>
      <c r="Z15" s="426"/>
      <c r="AA15" s="426"/>
      <c r="AB15" s="427"/>
      <c r="AC15" s="389">
        <v>12346</v>
      </c>
      <c r="AD15" s="390"/>
      <c r="AE15" s="390"/>
      <c r="AF15" s="390"/>
      <c r="AG15" s="391"/>
      <c r="AH15" s="389">
        <v>15106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25680344</v>
      </c>
      <c r="BO15" s="409"/>
      <c r="BP15" s="409"/>
      <c r="BQ15" s="409"/>
      <c r="BR15" s="409"/>
      <c r="BS15" s="409"/>
      <c r="BT15" s="409"/>
      <c r="BU15" s="410"/>
      <c r="BV15" s="408">
        <v>24131341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15.9</v>
      </c>
      <c r="AD16" s="508"/>
      <c r="AE16" s="508"/>
      <c r="AF16" s="508"/>
      <c r="AG16" s="509"/>
      <c r="AH16" s="507">
        <v>17.2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28484266</v>
      </c>
      <c r="BO16" s="414"/>
      <c r="BP16" s="414"/>
      <c r="BQ16" s="414"/>
      <c r="BR16" s="414"/>
      <c r="BS16" s="414"/>
      <c r="BT16" s="414"/>
      <c r="BU16" s="415"/>
      <c r="BV16" s="413">
        <v>27270934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64638</v>
      </c>
      <c r="AD17" s="390"/>
      <c r="AE17" s="390"/>
      <c r="AF17" s="390"/>
      <c r="AG17" s="391"/>
      <c r="AH17" s="389">
        <v>69012</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33031915</v>
      </c>
      <c r="BO17" s="414"/>
      <c r="BP17" s="414"/>
      <c r="BQ17" s="414"/>
      <c r="BR17" s="414"/>
      <c r="BS17" s="414"/>
      <c r="BT17" s="414"/>
      <c r="BU17" s="415"/>
      <c r="BV17" s="413">
        <v>31451292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15.75</v>
      </c>
      <c r="M18" s="478"/>
      <c r="N18" s="478"/>
      <c r="O18" s="478"/>
      <c r="P18" s="478"/>
      <c r="Q18" s="478"/>
      <c r="R18" s="479"/>
      <c r="S18" s="479"/>
      <c r="T18" s="479"/>
      <c r="U18" s="479"/>
      <c r="V18" s="480"/>
      <c r="W18" s="494"/>
      <c r="X18" s="495"/>
      <c r="Y18" s="495"/>
      <c r="Z18" s="495"/>
      <c r="AA18" s="495"/>
      <c r="AB18" s="503"/>
      <c r="AC18" s="377">
        <v>83.4</v>
      </c>
      <c r="AD18" s="378"/>
      <c r="AE18" s="378"/>
      <c r="AF18" s="378"/>
      <c r="AG18" s="481"/>
      <c r="AH18" s="377">
        <v>78.5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37084646</v>
      </c>
      <c r="BO18" s="414"/>
      <c r="BP18" s="414"/>
      <c r="BQ18" s="414"/>
      <c r="BR18" s="414"/>
      <c r="BS18" s="414"/>
      <c r="BT18" s="414"/>
      <c r="BU18" s="415"/>
      <c r="BV18" s="413">
        <v>37766430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12699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46704358</v>
      </c>
      <c r="BO19" s="414"/>
      <c r="BP19" s="414"/>
      <c r="BQ19" s="414"/>
      <c r="BR19" s="414"/>
      <c r="BS19" s="414"/>
      <c r="BT19" s="414"/>
      <c r="BU19" s="415"/>
      <c r="BV19" s="413">
        <v>45990546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89734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57428278</v>
      </c>
      <c r="BO23" s="414"/>
      <c r="BP23" s="414"/>
      <c r="BQ23" s="414"/>
      <c r="BR23" s="414"/>
      <c r="BS23" s="414"/>
      <c r="BT23" s="414"/>
      <c r="BU23" s="415"/>
      <c r="BV23" s="413">
        <v>54334688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9900</v>
      </c>
      <c r="R24" s="390"/>
      <c r="S24" s="390"/>
      <c r="T24" s="390"/>
      <c r="U24" s="390"/>
      <c r="V24" s="391"/>
      <c r="W24" s="455"/>
      <c r="X24" s="446"/>
      <c r="Y24" s="447"/>
      <c r="Z24" s="386" t="s">
        <v>152</v>
      </c>
      <c r="AA24" s="387"/>
      <c r="AB24" s="387"/>
      <c r="AC24" s="387"/>
      <c r="AD24" s="387"/>
      <c r="AE24" s="387"/>
      <c r="AF24" s="387"/>
      <c r="AG24" s="388"/>
      <c r="AH24" s="389">
        <v>939</v>
      </c>
      <c r="AI24" s="390"/>
      <c r="AJ24" s="390"/>
      <c r="AK24" s="390"/>
      <c r="AL24" s="391"/>
      <c r="AM24" s="389">
        <v>2986020</v>
      </c>
      <c r="AN24" s="390"/>
      <c r="AO24" s="390"/>
      <c r="AP24" s="390"/>
      <c r="AQ24" s="390"/>
      <c r="AR24" s="391"/>
      <c r="AS24" s="389">
        <v>3180</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38065922</v>
      </c>
      <c r="BO24" s="414"/>
      <c r="BP24" s="414"/>
      <c r="BQ24" s="414"/>
      <c r="BR24" s="414"/>
      <c r="BS24" s="414"/>
      <c r="BT24" s="414"/>
      <c r="BU24" s="415"/>
      <c r="BV24" s="413">
        <v>34486610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2</v>
      </c>
      <c r="M25" s="390"/>
      <c r="N25" s="390"/>
      <c r="O25" s="390"/>
      <c r="P25" s="391"/>
      <c r="Q25" s="389">
        <v>8770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7516154</v>
      </c>
      <c r="BO25" s="409"/>
      <c r="BP25" s="409"/>
      <c r="BQ25" s="409"/>
      <c r="BR25" s="409"/>
      <c r="BS25" s="409"/>
      <c r="BT25" s="409"/>
      <c r="BU25" s="410"/>
      <c r="BV25" s="408">
        <v>6878462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7780</v>
      </c>
      <c r="R26" s="390"/>
      <c r="S26" s="390"/>
      <c r="T26" s="390"/>
      <c r="U26" s="390"/>
      <c r="V26" s="391"/>
      <c r="W26" s="455"/>
      <c r="X26" s="446"/>
      <c r="Y26" s="447"/>
      <c r="Z26" s="386" t="s">
        <v>158</v>
      </c>
      <c r="AA26" s="468"/>
      <c r="AB26" s="468"/>
      <c r="AC26" s="468"/>
      <c r="AD26" s="468"/>
      <c r="AE26" s="468"/>
      <c r="AF26" s="468"/>
      <c r="AG26" s="469"/>
      <c r="AH26" s="389">
        <v>88</v>
      </c>
      <c r="AI26" s="390"/>
      <c r="AJ26" s="390"/>
      <c r="AK26" s="390"/>
      <c r="AL26" s="391"/>
      <c r="AM26" s="389">
        <v>297704</v>
      </c>
      <c r="AN26" s="390"/>
      <c r="AO26" s="390"/>
      <c r="AP26" s="390"/>
      <c r="AQ26" s="390"/>
      <c r="AR26" s="391"/>
      <c r="AS26" s="389">
        <v>3383</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6270</v>
      </c>
      <c r="R27" s="390"/>
      <c r="S27" s="390"/>
      <c r="T27" s="390"/>
      <c r="U27" s="390"/>
      <c r="V27" s="391"/>
      <c r="W27" s="455"/>
      <c r="X27" s="446"/>
      <c r="Y27" s="447"/>
      <c r="Z27" s="386" t="s">
        <v>161</v>
      </c>
      <c r="AA27" s="387"/>
      <c r="AB27" s="387"/>
      <c r="AC27" s="387"/>
      <c r="AD27" s="387"/>
      <c r="AE27" s="387"/>
      <c r="AF27" s="387"/>
      <c r="AG27" s="388"/>
      <c r="AH27" s="389">
        <v>4</v>
      </c>
      <c r="AI27" s="390"/>
      <c r="AJ27" s="390"/>
      <c r="AK27" s="390"/>
      <c r="AL27" s="391"/>
      <c r="AM27" s="389">
        <v>17932</v>
      </c>
      <c r="AN27" s="390"/>
      <c r="AO27" s="390"/>
      <c r="AP27" s="390"/>
      <c r="AQ27" s="390"/>
      <c r="AR27" s="391"/>
      <c r="AS27" s="389">
        <v>4483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430560</v>
      </c>
      <c r="BO27" s="417"/>
      <c r="BP27" s="417"/>
      <c r="BQ27" s="417"/>
      <c r="BR27" s="417"/>
      <c r="BS27" s="417"/>
      <c r="BT27" s="417"/>
      <c r="BU27" s="418"/>
      <c r="BV27" s="416">
        <v>430531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5610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4013972</v>
      </c>
      <c r="BO28" s="409"/>
      <c r="BP28" s="409"/>
      <c r="BQ28" s="409"/>
      <c r="BR28" s="409"/>
      <c r="BS28" s="409"/>
      <c r="BT28" s="409"/>
      <c r="BU28" s="410"/>
      <c r="BV28" s="408">
        <v>3847060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26</v>
      </c>
      <c r="M29" s="390"/>
      <c r="N29" s="390"/>
      <c r="O29" s="390"/>
      <c r="P29" s="391"/>
      <c r="Q29" s="389">
        <v>5280</v>
      </c>
      <c r="R29" s="390"/>
      <c r="S29" s="390"/>
      <c r="T29" s="390"/>
      <c r="U29" s="390"/>
      <c r="V29" s="391"/>
      <c r="W29" s="456"/>
      <c r="X29" s="457"/>
      <c r="Y29" s="458"/>
      <c r="Z29" s="386" t="s">
        <v>168</v>
      </c>
      <c r="AA29" s="387"/>
      <c r="AB29" s="387"/>
      <c r="AC29" s="387"/>
      <c r="AD29" s="387"/>
      <c r="AE29" s="387"/>
      <c r="AF29" s="387"/>
      <c r="AG29" s="388"/>
      <c r="AH29" s="389">
        <v>943</v>
      </c>
      <c r="AI29" s="390"/>
      <c r="AJ29" s="390"/>
      <c r="AK29" s="390"/>
      <c r="AL29" s="391"/>
      <c r="AM29" s="389">
        <v>3003952</v>
      </c>
      <c r="AN29" s="390"/>
      <c r="AO29" s="390"/>
      <c r="AP29" s="390"/>
      <c r="AQ29" s="390"/>
      <c r="AR29" s="391"/>
      <c r="AS29" s="389">
        <v>3186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t="s">
        <v>119</v>
      </c>
      <c r="BO29" s="414"/>
      <c r="BP29" s="414"/>
      <c r="BQ29" s="414"/>
      <c r="BR29" s="414"/>
      <c r="BS29" s="414"/>
      <c r="BT29" s="414"/>
      <c r="BU29" s="415"/>
      <c r="BV29" s="413" t="s">
        <v>119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3482537</v>
      </c>
      <c r="BO30" s="417"/>
      <c r="BP30" s="417"/>
      <c r="BQ30" s="417"/>
      <c r="BR30" s="417"/>
      <c r="BS30" s="417"/>
      <c r="BT30" s="417"/>
      <c r="BU30" s="418"/>
      <c r="BV30" s="416">
        <v>3894877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柳泉園組合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西東京市土地開発公社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駐車場事業特別会計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東京たま広域資源循環組合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東京市町村総合事務組合（一般会計）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東京市町村総合事務組合（東京都市町村民交通災害共済事業特別会計）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多摩六都科学館組合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昭和病院企業団</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東京都後期高齢者医療広域連合（一般会計）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東京都後期高齢者医療広域連合（後期高齢者医療特別会計）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50"/>
    <pageSetUpPr fitToPage="1"/>
  </sheetPr>
  <dimension ref="A1:P45"/>
  <sheetViews>
    <sheetView showGridLines="0" topLeftCell="H15" zoomScaleNormal="100" zoomScaleSheetLayoutView="100" workbookViewId="0">
      <selection activeCell="AC6" sqref="AC6:AL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0" t="s">
        <v>532</v>
      </c>
      <c r="D34" s="1180"/>
      <c r="E34" s="1181"/>
      <c r="F34" s="32">
        <v>2.5</v>
      </c>
      <c r="G34" s="33">
        <v>3.44</v>
      </c>
      <c r="H34" s="33">
        <v>3.9</v>
      </c>
      <c r="I34" s="33">
        <v>3.65</v>
      </c>
      <c r="J34" s="34">
        <v>3.72</v>
      </c>
      <c r="K34" s="22"/>
      <c r="L34" s="22"/>
      <c r="M34" s="22"/>
      <c r="N34" s="22"/>
      <c r="O34" s="22"/>
      <c r="P34" s="22"/>
    </row>
    <row r="35" spans="1:16" ht="39" customHeight="1" x14ac:dyDescent="0.15">
      <c r="A35" s="22"/>
      <c r="B35" s="35"/>
      <c r="C35" s="1174" t="s">
        <v>533</v>
      </c>
      <c r="D35" s="1175"/>
      <c r="E35" s="1176"/>
      <c r="F35" s="36">
        <v>0.85</v>
      </c>
      <c r="G35" s="37">
        <v>1.23</v>
      </c>
      <c r="H35" s="37">
        <v>1.29</v>
      </c>
      <c r="I35" s="37">
        <v>1.28</v>
      </c>
      <c r="J35" s="38">
        <v>0.72</v>
      </c>
      <c r="K35" s="22"/>
      <c r="L35" s="22"/>
      <c r="M35" s="22"/>
      <c r="N35" s="22"/>
      <c r="O35" s="22"/>
      <c r="P35" s="22"/>
    </row>
    <row r="36" spans="1:16" ht="39" customHeight="1" x14ac:dyDescent="0.15">
      <c r="A36" s="22"/>
      <c r="B36" s="35"/>
      <c r="C36" s="1174" t="s">
        <v>534</v>
      </c>
      <c r="D36" s="1175"/>
      <c r="E36" s="1176"/>
      <c r="F36" s="36">
        <v>0.06</v>
      </c>
      <c r="G36" s="37">
        <v>0.32</v>
      </c>
      <c r="H36" s="37">
        <v>0.4</v>
      </c>
      <c r="I36" s="37">
        <v>0.33</v>
      </c>
      <c r="J36" s="38">
        <v>0.59</v>
      </c>
      <c r="K36" s="22"/>
      <c r="L36" s="22"/>
      <c r="M36" s="22"/>
      <c r="N36" s="22"/>
      <c r="O36" s="22"/>
      <c r="P36" s="22"/>
    </row>
    <row r="37" spans="1:16" ht="39" customHeight="1" x14ac:dyDescent="0.15">
      <c r="A37" s="22"/>
      <c r="B37" s="35"/>
      <c r="C37" s="1174" t="s">
        <v>535</v>
      </c>
      <c r="D37" s="1175"/>
      <c r="E37" s="1176"/>
      <c r="F37" s="36">
        <v>0.11</v>
      </c>
      <c r="G37" s="37">
        <v>0.13</v>
      </c>
      <c r="H37" s="37">
        <v>0.12</v>
      </c>
      <c r="I37" s="37">
        <v>0.09</v>
      </c>
      <c r="J37" s="38">
        <v>0.14000000000000001</v>
      </c>
      <c r="K37" s="22"/>
      <c r="L37" s="22"/>
      <c r="M37" s="22"/>
      <c r="N37" s="22"/>
      <c r="O37" s="22"/>
      <c r="P37" s="22"/>
    </row>
    <row r="38" spans="1:16" ht="39" customHeight="1" x14ac:dyDescent="0.15">
      <c r="A38" s="22"/>
      <c r="B38" s="35"/>
      <c r="C38" s="1174" t="s">
        <v>536</v>
      </c>
      <c r="D38" s="1175"/>
      <c r="E38" s="1176"/>
      <c r="F38" s="36">
        <v>0.03</v>
      </c>
      <c r="G38" s="37">
        <v>0.14000000000000001</v>
      </c>
      <c r="H38" s="37">
        <v>0.11</v>
      </c>
      <c r="I38" s="37">
        <v>7.0000000000000007E-2</v>
      </c>
      <c r="J38" s="38">
        <v>0.08</v>
      </c>
      <c r="K38" s="22"/>
      <c r="L38" s="22"/>
      <c r="M38" s="22"/>
      <c r="N38" s="22"/>
      <c r="O38" s="22"/>
      <c r="P38" s="22"/>
    </row>
    <row r="39" spans="1:16" ht="39" customHeight="1" x14ac:dyDescent="0.15">
      <c r="A39" s="22"/>
      <c r="B39" s="35"/>
      <c r="C39" s="1174" t="s">
        <v>537</v>
      </c>
      <c r="D39" s="1175"/>
      <c r="E39" s="1176"/>
      <c r="F39" s="36">
        <v>0.01</v>
      </c>
      <c r="G39" s="37">
        <v>0.02</v>
      </c>
      <c r="H39" s="37">
        <v>0.01</v>
      </c>
      <c r="I39" s="37">
        <v>0.01</v>
      </c>
      <c r="J39" s="38">
        <v>0.06</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538</v>
      </c>
      <c r="D42" s="1175"/>
      <c r="E42" s="1176"/>
      <c r="F42" s="36" t="s">
        <v>486</v>
      </c>
      <c r="G42" s="37" t="s">
        <v>486</v>
      </c>
      <c r="H42" s="37" t="s">
        <v>486</v>
      </c>
      <c r="I42" s="37" t="s">
        <v>486</v>
      </c>
      <c r="J42" s="38" t="s">
        <v>486</v>
      </c>
      <c r="K42" s="22"/>
      <c r="L42" s="22"/>
      <c r="M42" s="22"/>
      <c r="N42" s="22"/>
      <c r="O42" s="22"/>
      <c r="P42" s="22"/>
    </row>
    <row r="43" spans="1:16" ht="39" customHeight="1" thickBot="1" x14ac:dyDescent="0.2">
      <c r="A43" s="22"/>
      <c r="B43" s="40"/>
      <c r="C43" s="1177" t="s">
        <v>539</v>
      </c>
      <c r="D43" s="1178"/>
      <c r="E43" s="1179"/>
      <c r="F43" s="41">
        <v>0</v>
      </c>
      <c r="G43" s="42">
        <v>0.08</v>
      </c>
      <c r="H43" s="42">
        <v>0</v>
      </c>
      <c r="I43" s="42">
        <v>0.02</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50"/>
    <pageSetUpPr fitToPage="1"/>
  </sheetPr>
  <dimension ref="A1:U56"/>
  <sheetViews>
    <sheetView showGridLines="0" topLeftCell="J41" zoomScaleNormal="100" zoomScaleSheetLayoutView="55" workbookViewId="0">
      <selection activeCell="AC6" sqref="AC6:AL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5902</v>
      </c>
      <c r="L45" s="60">
        <v>6264</v>
      </c>
      <c r="M45" s="60">
        <v>6743</v>
      </c>
      <c r="N45" s="60">
        <v>6883</v>
      </c>
      <c r="O45" s="61">
        <v>6380</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486</v>
      </c>
      <c r="L46" s="64" t="s">
        <v>486</v>
      </c>
      <c r="M46" s="64" t="s">
        <v>486</v>
      </c>
      <c r="N46" s="64" t="s">
        <v>486</v>
      </c>
      <c r="O46" s="65" t="s">
        <v>486</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486</v>
      </c>
      <c r="L47" s="64" t="s">
        <v>486</v>
      </c>
      <c r="M47" s="64" t="s">
        <v>486</v>
      </c>
      <c r="N47" s="64" t="s">
        <v>486</v>
      </c>
      <c r="O47" s="65" t="s">
        <v>486</v>
      </c>
      <c r="P47" s="48"/>
      <c r="Q47" s="48"/>
      <c r="R47" s="48"/>
      <c r="S47" s="48"/>
      <c r="T47" s="48"/>
      <c r="U47" s="48"/>
    </row>
    <row r="48" spans="1:21" ht="30.75" customHeight="1" x14ac:dyDescent="0.15">
      <c r="A48" s="48"/>
      <c r="B48" s="1192"/>
      <c r="C48" s="1193"/>
      <c r="D48" s="62"/>
      <c r="E48" s="1184" t="s">
        <v>15</v>
      </c>
      <c r="F48" s="1184"/>
      <c r="G48" s="1184"/>
      <c r="H48" s="1184"/>
      <c r="I48" s="1184"/>
      <c r="J48" s="1185"/>
      <c r="K48" s="63">
        <v>969</v>
      </c>
      <c r="L48" s="64">
        <v>706</v>
      </c>
      <c r="M48" s="64">
        <v>702</v>
      </c>
      <c r="N48" s="64">
        <v>459</v>
      </c>
      <c r="O48" s="65">
        <v>410</v>
      </c>
      <c r="P48" s="48"/>
      <c r="Q48" s="48"/>
      <c r="R48" s="48"/>
      <c r="S48" s="48"/>
      <c r="T48" s="48"/>
      <c r="U48" s="48"/>
    </row>
    <row r="49" spans="1:21" ht="30.75" customHeight="1" x14ac:dyDescent="0.15">
      <c r="A49" s="48"/>
      <c r="B49" s="1192"/>
      <c r="C49" s="1193"/>
      <c r="D49" s="62"/>
      <c r="E49" s="1184" t="s">
        <v>16</v>
      </c>
      <c r="F49" s="1184"/>
      <c r="G49" s="1184"/>
      <c r="H49" s="1184"/>
      <c r="I49" s="1184"/>
      <c r="J49" s="1185"/>
      <c r="K49" s="63">
        <v>599</v>
      </c>
      <c r="L49" s="64">
        <v>563</v>
      </c>
      <c r="M49" s="64">
        <v>482</v>
      </c>
      <c r="N49" s="64">
        <v>388</v>
      </c>
      <c r="O49" s="65">
        <v>131</v>
      </c>
      <c r="P49" s="48"/>
      <c r="Q49" s="48"/>
      <c r="R49" s="48"/>
      <c r="S49" s="48"/>
      <c r="T49" s="48"/>
      <c r="U49" s="48"/>
    </row>
    <row r="50" spans="1:21" ht="30.75" customHeight="1" x14ac:dyDescent="0.15">
      <c r="A50" s="48"/>
      <c r="B50" s="1192"/>
      <c r="C50" s="1193"/>
      <c r="D50" s="62"/>
      <c r="E50" s="1184" t="s">
        <v>17</v>
      </c>
      <c r="F50" s="1184"/>
      <c r="G50" s="1184"/>
      <c r="H50" s="1184"/>
      <c r="I50" s="1184"/>
      <c r="J50" s="1185"/>
      <c r="K50" s="63" t="s">
        <v>486</v>
      </c>
      <c r="L50" s="64" t="s">
        <v>486</v>
      </c>
      <c r="M50" s="64" t="s">
        <v>486</v>
      </c>
      <c r="N50" s="64" t="s">
        <v>486</v>
      </c>
      <c r="O50" s="65" t="s">
        <v>486</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486</v>
      </c>
      <c r="L51" s="64" t="s">
        <v>486</v>
      </c>
      <c r="M51" s="64" t="s">
        <v>486</v>
      </c>
      <c r="N51" s="64" t="s">
        <v>486</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7264</v>
      </c>
      <c r="L52" s="64">
        <v>7460</v>
      </c>
      <c r="M52" s="64">
        <v>7781</v>
      </c>
      <c r="N52" s="64">
        <v>7838</v>
      </c>
      <c r="O52" s="65">
        <v>7013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206</v>
      </c>
      <c r="L53" s="69">
        <v>73</v>
      </c>
      <c r="M53" s="69">
        <v>146</v>
      </c>
      <c r="N53" s="69">
        <v>-108</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50"/>
    <pageSetUpPr fitToPage="1"/>
  </sheetPr>
  <dimension ref="B1:M85"/>
  <sheetViews>
    <sheetView showGridLines="0" topLeftCell="J23" zoomScaleNormal="100" zoomScaleSheetLayoutView="100" workbookViewId="0">
      <selection activeCell="AC6" sqref="AC6:AL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0" t="s">
        <v>24</v>
      </c>
      <c r="C41" s="1211"/>
      <c r="D41" s="81"/>
      <c r="E41" s="1212" t="s">
        <v>25</v>
      </c>
      <c r="F41" s="1212"/>
      <c r="G41" s="1212"/>
      <c r="H41" s="1213"/>
      <c r="I41" s="82">
        <v>57338</v>
      </c>
      <c r="J41" s="83">
        <v>56973</v>
      </c>
      <c r="K41" s="83">
        <v>56005</v>
      </c>
      <c r="L41" s="83">
        <v>54383</v>
      </c>
      <c r="M41" s="84">
        <v>57467</v>
      </c>
    </row>
    <row r="42" spans="2:13" ht="27.75" customHeight="1" x14ac:dyDescent="0.15">
      <c r="B42" s="1200"/>
      <c r="C42" s="1201"/>
      <c r="D42" s="85"/>
      <c r="E42" s="1204" t="s">
        <v>26</v>
      </c>
      <c r="F42" s="1204"/>
      <c r="G42" s="1204"/>
      <c r="H42" s="1205"/>
      <c r="I42" s="86">
        <v>2273</v>
      </c>
      <c r="J42" s="87">
        <v>2750</v>
      </c>
      <c r="K42" s="87">
        <v>3003</v>
      </c>
      <c r="L42" s="87">
        <v>3765</v>
      </c>
      <c r="M42" s="88">
        <v>1759</v>
      </c>
    </row>
    <row r="43" spans="2:13" ht="27.75" customHeight="1" x14ac:dyDescent="0.15">
      <c r="B43" s="1200"/>
      <c r="C43" s="1201"/>
      <c r="D43" s="85"/>
      <c r="E43" s="1204" t="s">
        <v>27</v>
      </c>
      <c r="F43" s="1204"/>
      <c r="G43" s="1204"/>
      <c r="H43" s="1205"/>
      <c r="I43" s="86">
        <v>6310</v>
      </c>
      <c r="J43" s="87">
        <v>5108</v>
      </c>
      <c r="K43" s="87">
        <v>4228</v>
      </c>
      <c r="L43" s="87">
        <v>3573</v>
      </c>
      <c r="M43" s="88">
        <v>2957</v>
      </c>
    </row>
    <row r="44" spans="2:13" ht="27.75" customHeight="1" x14ac:dyDescent="0.15">
      <c r="B44" s="1200"/>
      <c r="C44" s="1201"/>
      <c r="D44" s="85"/>
      <c r="E44" s="1204" t="s">
        <v>28</v>
      </c>
      <c r="F44" s="1204"/>
      <c r="G44" s="1204"/>
      <c r="H44" s="1205"/>
      <c r="I44" s="86">
        <v>3022</v>
      </c>
      <c r="J44" s="87">
        <v>2205</v>
      </c>
      <c r="K44" s="87">
        <v>1783</v>
      </c>
      <c r="L44" s="87">
        <v>1234</v>
      </c>
      <c r="M44" s="88">
        <v>1046</v>
      </c>
    </row>
    <row r="45" spans="2:13" ht="27.75" customHeight="1" x14ac:dyDescent="0.15">
      <c r="B45" s="1200"/>
      <c r="C45" s="1201"/>
      <c r="D45" s="85"/>
      <c r="E45" s="1204" t="s">
        <v>29</v>
      </c>
      <c r="F45" s="1204"/>
      <c r="G45" s="1204"/>
      <c r="H45" s="1205"/>
      <c r="I45" s="86">
        <v>9208</v>
      </c>
      <c r="J45" s="87">
        <v>9204</v>
      </c>
      <c r="K45" s="87">
        <v>8814</v>
      </c>
      <c r="L45" s="87">
        <v>8382</v>
      </c>
      <c r="M45" s="88">
        <v>8057</v>
      </c>
    </row>
    <row r="46" spans="2:13" ht="27.75" customHeight="1" x14ac:dyDescent="0.15">
      <c r="B46" s="1200"/>
      <c r="C46" s="1201"/>
      <c r="D46" s="85"/>
      <c r="E46" s="1204" t="s">
        <v>30</v>
      </c>
      <c r="F46" s="1204"/>
      <c r="G46" s="1204"/>
      <c r="H46" s="1205"/>
      <c r="I46" s="86">
        <v>4</v>
      </c>
      <c r="J46" s="87">
        <v>4</v>
      </c>
      <c r="K46" s="87" t="s">
        <v>486</v>
      </c>
      <c r="L46" s="87" t="s">
        <v>486</v>
      </c>
      <c r="M46" s="88" t="s">
        <v>486</v>
      </c>
    </row>
    <row r="47" spans="2:13" ht="27.75" customHeight="1" x14ac:dyDescent="0.15">
      <c r="B47" s="1200"/>
      <c r="C47" s="1201"/>
      <c r="D47" s="85"/>
      <c r="E47" s="1204" t="s">
        <v>31</v>
      </c>
      <c r="F47" s="1204"/>
      <c r="G47" s="1204"/>
      <c r="H47" s="1205"/>
      <c r="I47" s="86" t="s">
        <v>486</v>
      </c>
      <c r="J47" s="87" t="s">
        <v>486</v>
      </c>
      <c r="K47" s="87" t="s">
        <v>486</v>
      </c>
      <c r="L47" s="87" t="s">
        <v>486</v>
      </c>
      <c r="M47" s="88" t="s">
        <v>486</v>
      </c>
    </row>
    <row r="48" spans="2:13" ht="27.75" customHeight="1" x14ac:dyDescent="0.15">
      <c r="B48" s="1202"/>
      <c r="C48" s="1203"/>
      <c r="D48" s="85"/>
      <c r="E48" s="1204" t="s">
        <v>32</v>
      </c>
      <c r="F48" s="1204"/>
      <c r="G48" s="1204"/>
      <c r="H48" s="1205"/>
      <c r="I48" s="86" t="s">
        <v>486</v>
      </c>
      <c r="J48" s="87" t="s">
        <v>486</v>
      </c>
      <c r="K48" s="87" t="s">
        <v>486</v>
      </c>
      <c r="L48" s="87" t="s">
        <v>486</v>
      </c>
      <c r="M48" s="88" t="s">
        <v>486</v>
      </c>
    </row>
    <row r="49" spans="2:13" ht="27.75" customHeight="1" x14ac:dyDescent="0.15">
      <c r="B49" s="1198" t="s">
        <v>33</v>
      </c>
      <c r="C49" s="1199"/>
      <c r="D49" s="89"/>
      <c r="E49" s="1204" t="s">
        <v>34</v>
      </c>
      <c r="F49" s="1204"/>
      <c r="G49" s="1204"/>
      <c r="H49" s="1205"/>
      <c r="I49" s="86">
        <v>9873</v>
      </c>
      <c r="J49" s="87">
        <v>9485</v>
      </c>
      <c r="K49" s="87">
        <v>9219</v>
      </c>
      <c r="L49" s="87">
        <v>8613</v>
      </c>
      <c r="M49" s="88">
        <v>8563</v>
      </c>
    </row>
    <row r="50" spans="2:13" ht="27.75" customHeight="1" x14ac:dyDescent="0.15">
      <c r="B50" s="1200"/>
      <c r="C50" s="1201"/>
      <c r="D50" s="85"/>
      <c r="E50" s="1204" t="s">
        <v>35</v>
      </c>
      <c r="F50" s="1204"/>
      <c r="G50" s="1204"/>
      <c r="H50" s="1205"/>
      <c r="I50" s="86">
        <v>11195</v>
      </c>
      <c r="J50" s="87">
        <v>10918</v>
      </c>
      <c r="K50" s="87">
        <v>10157</v>
      </c>
      <c r="L50" s="87">
        <v>10152</v>
      </c>
      <c r="M50" s="88">
        <v>10082</v>
      </c>
    </row>
    <row r="51" spans="2:13" ht="27.75" customHeight="1" x14ac:dyDescent="0.15">
      <c r="B51" s="1202"/>
      <c r="C51" s="1203"/>
      <c r="D51" s="85"/>
      <c r="E51" s="1204" t="s">
        <v>36</v>
      </c>
      <c r="F51" s="1204"/>
      <c r="G51" s="1204"/>
      <c r="H51" s="1205"/>
      <c r="I51" s="86">
        <v>49639</v>
      </c>
      <c r="J51" s="87">
        <v>48945</v>
      </c>
      <c r="K51" s="87">
        <v>47878</v>
      </c>
      <c r="L51" s="87">
        <v>46200</v>
      </c>
      <c r="M51" s="88">
        <v>44349</v>
      </c>
    </row>
    <row r="52" spans="2:13" ht="27.75" customHeight="1" thickBot="1" x14ac:dyDescent="0.2">
      <c r="B52" s="1206" t="s">
        <v>37</v>
      </c>
      <c r="C52" s="1207"/>
      <c r="D52" s="90"/>
      <c r="E52" s="1208" t="s">
        <v>38</v>
      </c>
      <c r="F52" s="1208"/>
      <c r="G52" s="1208"/>
      <c r="H52" s="1209"/>
      <c r="I52" s="91">
        <v>7449</v>
      </c>
      <c r="J52" s="92">
        <v>6894</v>
      </c>
      <c r="K52" s="92">
        <v>6580</v>
      </c>
      <c r="L52" s="92">
        <v>6372</v>
      </c>
      <c r="M52" s="93">
        <v>8292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WVY191"/>
  <sheetViews>
    <sheetView showGridLines="0" tabSelected="1" topLeftCell="A7" zoomScaleNormal="100" zoomScaleSheetLayoutView="55" workbookViewId="0">
      <selection activeCell="L22" sqref="L2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0" t="s">
        <v>558</v>
      </c>
      <c r="H43" s="1227"/>
      <c r="I43" s="1227"/>
      <c r="J43" s="1227"/>
      <c r="K43" s="1227"/>
      <c r="L43" s="1227"/>
      <c r="M43" s="1227"/>
      <c r="N43" s="1227"/>
      <c r="O43" s="1228"/>
    </row>
    <row r="44" spans="2:17" x14ac:dyDescent="0.15">
      <c r="B44" s="248"/>
      <c r="C44" s="244"/>
      <c r="D44" s="244"/>
      <c r="E44" s="244"/>
      <c r="F44" s="244"/>
      <c r="G44" s="1229"/>
      <c r="H44" s="1230"/>
      <c r="I44" s="1230"/>
      <c r="J44" s="1230"/>
      <c r="K44" s="1230"/>
      <c r="L44" s="1230"/>
      <c r="M44" s="1230"/>
      <c r="N44" s="1230"/>
      <c r="O44" s="1231"/>
    </row>
    <row r="45" spans="2:17" x14ac:dyDescent="0.15">
      <c r="B45" s="248"/>
      <c r="C45" s="244"/>
      <c r="D45" s="244"/>
      <c r="E45" s="244"/>
      <c r="F45" s="244"/>
      <c r="G45" s="1229"/>
      <c r="H45" s="1230"/>
      <c r="I45" s="1230"/>
      <c r="J45" s="1230"/>
      <c r="K45" s="1230"/>
      <c r="L45" s="1230"/>
      <c r="M45" s="1230"/>
      <c r="N45" s="1230"/>
      <c r="O45" s="1231"/>
    </row>
    <row r="46" spans="2:17" x14ac:dyDescent="0.15">
      <c r="B46" s="248"/>
      <c r="C46" s="244"/>
      <c r="D46" s="244"/>
      <c r="E46" s="244"/>
      <c r="F46" s="244"/>
      <c r="G46" s="1229"/>
      <c r="H46" s="1230"/>
      <c r="I46" s="1230"/>
      <c r="J46" s="1230"/>
      <c r="K46" s="1230"/>
      <c r="L46" s="1230"/>
      <c r="M46" s="1230"/>
      <c r="N46" s="1230"/>
      <c r="O46" s="1231"/>
    </row>
    <row r="47" spans="2:17" x14ac:dyDescent="0.15">
      <c r="B47" s="248"/>
      <c r="C47" s="244"/>
      <c r="D47" s="244"/>
      <c r="E47" s="244"/>
      <c r="F47" s="244"/>
      <c r="G47" s="1232"/>
      <c r="H47" s="1233"/>
      <c r="I47" s="1233"/>
      <c r="J47" s="1233"/>
      <c r="K47" s="1233"/>
      <c r="L47" s="1233"/>
      <c r="M47" s="1233"/>
      <c r="N47" s="1233"/>
      <c r="O47" s="1234"/>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35"/>
      <c r="H50" s="1236"/>
      <c r="I50" s="1236"/>
      <c r="J50" s="1237"/>
      <c r="K50" s="354" t="s">
        <v>525</v>
      </c>
      <c r="L50" s="354" t="s">
        <v>526</v>
      </c>
      <c r="M50" s="354" t="s">
        <v>527</v>
      </c>
      <c r="N50" s="354" t="s">
        <v>528</v>
      </c>
      <c r="O50" s="354" t="s">
        <v>529</v>
      </c>
    </row>
    <row r="51" spans="1:17" x14ac:dyDescent="0.15">
      <c r="B51" s="248"/>
      <c r="C51" s="244"/>
      <c r="D51" s="244"/>
      <c r="E51" s="244"/>
      <c r="F51" s="244"/>
      <c r="G51" s="1238" t="s">
        <v>560</v>
      </c>
      <c r="H51" s="1239"/>
      <c r="I51" s="1244" t="s">
        <v>561</v>
      </c>
      <c r="J51" s="1244"/>
      <c r="K51" s="1248"/>
      <c r="L51" s="1248"/>
      <c r="M51" s="1248"/>
      <c r="N51" s="1248"/>
      <c r="O51" s="1248"/>
    </row>
    <row r="52" spans="1:17" x14ac:dyDescent="0.15">
      <c r="B52" s="248"/>
      <c r="C52" s="244"/>
      <c r="D52" s="244"/>
      <c r="E52" s="244"/>
      <c r="F52" s="244"/>
      <c r="G52" s="1240"/>
      <c r="H52" s="1241"/>
      <c r="I52" s="1245"/>
      <c r="J52" s="1245"/>
      <c r="K52" s="1214"/>
      <c r="L52" s="1214"/>
      <c r="M52" s="1214"/>
      <c r="N52" s="1214"/>
      <c r="O52" s="1214"/>
    </row>
    <row r="53" spans="1:17" x14ac:dyDescent="0.15">
      <c r="A53" s="355"/>
      <c r="B53" s="248"/>
      <c r="C53" s="244"/>
      <c r="D53" s="244"/>
      <c r="E53" s="244"/>
      <c r="F53" s="244"/>
      <c r="G53" s="1240"/>
      <c r="H53" s="1241"/>
      <c r="I53" s="1224" t="s">
        <v>562</v>
      </c>
      <c r="J53" s="1224"/>
      <c r="K53" s="1249"/>
      <c r="L53" s="1249"/>
      <c r="M53" s="1249"/>
      <c r="N53" s="1249"/>
      <c r="O53" s="1249"/>
    </row>
    <row r="54" spans="1:17" x14ac:dyDescent="0.15">
      <c r="A54" s="355"/>
      <c r="B54" s="248"/>
      <c r="C54" s="244"/>
      <c r="D54" s="244"/>
      <c r="E54" s="244"/>
      <c r="F54" s="244"/>
      <c r="G54" s="1242"/>
      <c r="H54" s="1243"/>
      <c r="I54" s="1224"/>
      <c r="J54" s="1224"/>
      <c r="K54" s="1247"/>
      <c r="L54" s="1247"/>
      <c r="M54" s="1247"/>
      <c r="N54" s="1247"/>
      <c r="O54" s="1247"/>
    </row>
    <row r="55" spans="1:17" x14ac:dyDescent="0.15">
      <c r="A55" s="355"/>
      <c r="B55" s="248"/>
      <c r="C55" s="244"/>
      <c r="D55" s="244"/>
      <c r="E55" s="244"/>
      <c r="F55" s="244"/>
      <c r="G55" s="1218" t="s">
        <v>563</v>
      </c>
      <c r="H55" s="1219"/>
      <c r="I55" s="1224" t="s">
        <v>561</v>
      </c>
      <c r="J55" s="1224"/>
      <c r="K55" s="1248"/>
      <c r="L55" s="1248"/>
      <c r="M55" s="1248"/>
      <c r="N55" s="1248"/>
      <c r="O55" s="1248"/>
    </row>
    <row r="56" spans="1:17" x14ac:dyDescent="0.15">
      <c r="A56" s="355"/>
      <c r="B56" s="248"/>
      <c r="C56" s="244"/>
      <c r="D56" s="244"/>
      <c r="E56" s="244"/>
      <c r="F56" s="244"/>
      <c r="G56" s="1220"/>
      <c r="H56" s="1221"/>
      <c r="I56" s="1224"/>
      <c r="J56" s="1224"/>
      <c r="K56" s="1214"/>
      <c r="L56" s="1214"/>
      <c r="M56" s="1214"/>
      <c r="N56" s="1214"/>
      <c r="O56" s="1214"/>
    </row>
    <row r="57" spans="1:17" s="355" customFormat="1" x14ac:dyDescent="0.15">
      <c r="B57" s="356"/>
      <c r="C57" s="352"/>
      <c r="D57" s="352"/>
      <c r="E57" s="352"/>
      <c r="F57" s="352"/>
      <c r="G57" s="1220"/>
      <c r="H57" s="1221"/>
      <c r="I57" s="1216" t="s">
        <v>562</v>
      </c>
      <c r="J57" s="1216"/>
      <c r="K57" s="1249"/>
      <c r="L57" s="1249"/>
      <c r="M57" s="1249"/>
      <c r="N57" s="1249"/>
      <c r="O57" s="1249"/>
      <c r="P57" s="357"/>
      <c r="Q57" s="356"/>
    </row>
    <row r="58" spans="1:17" s="355" customFormat="1" x14ac:dyDescent="0.15">
      <c r="A58" s="243"/>
      <c r="B58" s="356"/>
      <c r="C58" s="352"/>
      <c r="D58" s="352"/>
      <c r="E58" s="352"/>
      <c r="F58" s="352"/>
      <c r="G58" s="1222"/>
      <c r="H58" s="1223"/>
      <c r="I58" s="1216"/>
      <c r="J58" s="1216"/>
      <c r="K58" s="1247"/>
      <c r="L58" s="1247"/>
      <c r="M58" s="1247"/>
      <c r="N58" s="1247"/>
      <c r="O58" s="1247"/>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6" t="s">
        <v>567</v>
      </c>
      <c r="H65" s="1227"/>
      <c r="I65" s="1227"/>
      <c r="J65" s="1227"/>
      <c r="K65" s="1227"/>
      <c r="L65" s="1227"/>
      <c r="M65" s="1227"/>
      <c r="N65" s="1227"/>
      <c r="O65" s="1228"/>
    </row>
    <row r="66" spans="2:30" x14ac:dyDescent="0.15">
      <c r="B66" s="248"/>
      <c r="C66" s="244"/>
      <c r="D66" s="244"/>
      <c r="E66" s="244"/>
      <c r="F66" s="244"/>
      <c r="G66" s="1229"/>
      <c r="H66" s="1230"/>
      <c r="I66" s="1230"/>
      <c r="J66" s="1230"/>
      <c r="K66" s="1230"/>
      <c r="L66" s="1230"/>
      <c r="M66" s="1230"/>
      <c r="N66" s="1230"/>
      <c r="O66" s="1231"/>
    </row>
    <row r="67" spans="2:30" x14ac:dyDescent="0.15">
      <c r="B67" s="248"/>
      <c r="C67" s="244"/>
      <c r="D67" s="244"/>
      <c r="E67" s="244"/>
      <c r="F67" s="244"/>
      <c r="G67" s="1229"/>
      <c r="H67" s="1230"/>
      <c r="I67" s="1230"/>
      <c r="J67" s="1230"/>
      <c r="K67" s="1230"/>
      <c r="L67" s="1230"/>
      <c r="M67" s="1230"/>
      <c r="N67" s="1230"/>
      <c r="O67" s="1231"/>
    </row>
    <row r="68" spans="2:30" x14ac:dyDescent="0.15">
      <c r="B68" s="248"/>
      <c r="C68" s="244"/>
      <c r="D68" s="244"/>
      <c r="E68" s="244"/>
      <c r="F68" s="244"/>
      <c r="G68" s="1229"/>
      <c r="H68" s="1230"/>
      <c r="I68" s="1230"/>
      <c r="J68" s="1230"/>
      <c r="K68" s="1230"/>
      <c r="L68" s="1230"/>
      <c r="M68" s="1230"/>
      <c r="N68" s="1230"/>
      <c r="O68" s="1231"/>
    </row>
    <row r="69" spans="2:30" x14ac:dyDescent="0.15">
      <c r="B69" s="248"/>
      <c r="C69" s="244"/>
      <c r="D69" s="244"/>
      <c r="E69" s="244"/>
      <c r="F69" s="244"/>
      <c r="G69" s="1232"/>
      <c r="H69" s="1233"/>
      <c r="I69" s="1233"/>
      <c r="J69" s="1233"/>
      <c r="K69" s="1233"/>
      <c r="L69" s="1233"/>
      <c r="M69" s="1233"/>
      <c r="N69" s="1233"/>
      <c r="O69" s="123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35"/>
      <c r="H72" s="1236"/>
      <c r="I72" s="1236"/>
      <c r="J72" s="1237"/>
      <c r="K72" s="354" t="s">
        <v>525</v>
      </c>
      <c r="L72" s="354" t="s">
        <v>526</v>
      </c>
      <c r="M72" s="354" t="s">
        <v>527</v>
      </c>
      <c r="N72" s="354" t="s">
        <v>528</v>
      </c>
      <c r="O72" s="354" t="s">
        <v>529</v>
      </c>
    </row>
    <row r="73" spans="2:30" x14ac:dyDescent="0.15">
      <c r="B73" s="248"/>
      <c r="C73" s="244"/>
      <c r="D73" s="244"/>
      <c r="E73" s="244"/>
      <c r="F73" s="244"/>
      <c r="G73" s="1238" t="s">
        <v>560</v>
      </c>
      <c r="H73" s="1239"/>
      <c r="I73" s="1244" t="s">
        <v>561</v>
      </c>
      <c r="J73" s="1244"/>
      <c r="K73" s="1225">
        <v>22.3</v>
      </c>
      <c r="L73" s="1225">
        <v>20.5</v>
      </c>
      <c r="M73" s="1214">
        <v>19.899999999999999</v>
      </c>
      <c r="N73" s="1214">
        <v>19.399999999999999</v>
      </c>
      <c r="O73" s="1214">
        <v>24.8</v>
      </c>
      <c r="S73" s="243">
        <v>9.9</v>
      </c>
    </row>
    <row r="74" spans="2:30" x14ac:dyDescent="0.15">
      <c r="B74" s="248"/>
      <c r="C74" s="244"/>
      <c r="D74" s="244"/>
      <c r="E74" s="244"/>
      <c r="F74" s="244"/>
      <c r="G74" s="1240"/>
      <c r="H74" s="1241"/>
      <c r="I74" s="1245"/>
      <c r="J74" s="1245"/>
      <c r="K74" s="1225"/>
      <c r="L74" s="1225"/>
      <c r="M74" s="1214"/>
      <c r="N74" s="1214"/>
      <c r="O74" s="1214"/>
    </row>
    <row r="75" spans="2:30" x14ac:dyDescent="0.15">
      <c r="B75" s="248"/>
      <c r="C75" s="244"/>
      <c r="D75" s="244"/>
      <c r="E75" s="244"/>
      <c r="F75" s="244"/>
      <c r="G75" s="1240"/>
      <c r="H75" s="1241"/>
      <c r="I75" s="1224" t="s">
        <v>566</v>
      </c>
      <c r="J75" s="1224"/>
      <c r="K75" s="1246">
        <v>1.2</v>
      </c>
      <c r="L75" s="1246">
        <v>0.6</v>
      </c>
      <c r="M75" s="1246">
        <v>0.4</v>
      </c>
      <c r="N75" s="1246">
        <v>0.1</v>
      </c>
      <c r="O75" s="1246">
        <v>0</v>
      </c>
      <c r="U75" s="243">
        <v>81.2</v>
      </c>
      <c r="W75" s="243">
        <v>87.2</v>
      </c>
      <c r="Y75" s="243">
        <v>99.8</v>
      </c>
      <c r="AA75" s="243">
        <v>109.5</v>
      </c>
      <c r="AC75" s="243">
        <v>115.2</v>
      </c>
    </row>
    <row r="76" spans="2:30" x14ac:dyDescent="0.15">
      <c r="B76" s="248"/>
      <c r="C76" s="244"/>
      <c r="D76" s="244"/>
      <c r="E76" s="244"/>
      <c r="F76" s="244"/>
      <c r="G76" s="1242"/>
      <c r="H76" s="1243"/>
      <c r="I76" s="1224"/>
      <c r="J76" s="1224"/>
      <c r="K76" s="1247"/>
      <c r="L76" s="1247"/>
      <c r="M76" s="1247"/>
      <c r="N76" s="1247"/>
      <c r="O76" s="1247"/>
    </row>
    <row r="77" spans="2:30" x14ac:dyDescent="0.15">
      <c r="B77" s="248"/>
      <c r="C77" s="244"/>
      <c r="D77" s="244"/>
      <c r="E77" s="244"/>
      <c r="F77" s="244"/>
      <c r="G77" s="1218" t="s">
        <v>563</v>
      </c>
      <c r="H77" s="1219"/>
      <c r="I77" s="1224" t="s">
        <v>561</v>
      </c>
      <c r="J77" s="1224"/>
      <c r="K77" s="1225">
        <v>53.1</v>
      </c>
      <c r="L77" s="1225">
        <v>42</v>
      </c>
      <c r="M77" s="1214">
        <v>32.6</v>
      </c>
      <c r="N77" s="1214">
        <v>30.5</v>
      </c>
      <c r="O77" s="1214">
        <v>21.2</v>
      </c>
      <c r="R77" s="243">
        <v>12.3</v>
      </c>
      <c r="T77" s="243">
        <v>11.1</v>
      </c>
    </row>
    <row r="78" spans="2:30" x14ac:dyDescent="0.15">
      <c r="B78" s="248"/>
      <c r="C78" s="244"/>
      <c r="D78" s="244"/>
      <c r="E78" s="244"/>
      <c r="F78" s="244"/>
      <c r="G78" s="1220"/>
      <c r="H78" s="1221"/>
      <c r="I78" s="1224"/>
      <c r="J78" s="1224"/>
      <c r="K78" s="1225"/>
      <c r="L78" s="1225"/>
      <c r="M78" s="1214"/>
      <c r="N78" s="1214"/>
      <c r="O78" s="1214"/>
    </row>
    <row r="79" spans="2:30" x14ac:dyDescent="0.15">
      <c r="B79" s="248"/>
      <c r="C79" s="244"/>
      <c r="D79" s="244"/>
      <c r="E79" s="244"/>
      <c r="F79" s="244"/>
      <c r="G79" s="1220"/>
      <c r="H79" s="1221"/>
      <c r="I79" s="1215" t="s">
        <v>566</v>
      </c>
      <c r="J79" s="1216"/>
      <c r="K79" s="1217">
        <v>7.6</v>
      </c>
      <c r="L79" s="1217">
        <v>6.8</v>
      </c>
      <c r="M79" s="1217">
        <v>5.9</v>
      </c>
      <c r="N79" s="1217">
        <v>5.2</v>
      </c>
      <c r="O79" s="1217">
        <v>4.0999999999999996</v>
      </c>
      <c r="V79" s="243">
        <v>53.5</v>
      </c>
      <c r="X79" s="243">
        <v>48.2</v>
      </c>
      <c r="Z79" s="243">
        <v>34.200000000000003</v>
      </c>
      <c r="AB79" s="243">
        <v>30.3</v>
      </c>
      <c r="AD79" s="243">
        <v>28.9</v>
      </c>
    </row>
    <row r="80" spans="2:30" x14ac:dyDescent="0.15">
      <c r="B80" s="248"/>
      <c r="C80" s="244"/>
      <c r="D80" s="244"/>
      <c r="E80" s="244"/>
      <c r="F80" s="244"/>
      <c r="G80" s="1222"/>
      <c r="H80" s="1223"/>
      <c r="I80" s="1216"/>
      <c r="J80" s="1216"/>
      <c r="K80" s="1217"/>
      <c r="L80" s="1217"/>
      <c r="M80" s="1217"/>
      <c r="N80" s="1217"/>
      <c r="O80" s="121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AH135"/>
  <sheetViews>
    <sheetView showGridLines="0" topLeftCell="A79" zoomScaleNormal="100" zoomScaleSheetLayoutView="70" workbookViewId="0">
      <selection activeCell="L22" sqref="L2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AH135"/>
  <sheetViews>
    <sheetView showGridLines="0" topLeftCell="A91" zoomScaleNormal="100" zoomScaleSheetLayoutView="55" workbookViewId="0">
      <selection activeCell="L22" sqref="L2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29515</v>
      </c>
      <c r="E3" s="116"/>
      <c r="F3" s="117">
        <v>38606</v>
      </c>
      <c r="G3" s="118"/>
      <c r="H3" s="119"/>
    </row>
    <row r="4" spans="1:8" x14ac:dyDescent="0.15">
      <c r="A4" s="120"/>
      <c r="B4" s="121"/>
      <c r="C4" s="122"/>
      <c r="D4" s="123">
        <v>28059</v>
      </c>
      <c r="E4" s="124"/>
      <c r="F4" s="125">
        <v>22435</v>
      </c>
      <c r="G4" s="126"/>
      <c r="H4" s="127"/>
    </row>
    <row r="5" spans="1:8" x14ac:dyDescent="0.15">
      <c r="A5" s="108" t="s">
        <v>519</v>
      </c>
      <c r="B5" s="113"/>
      <c r="C5" s="114"/>
      <c r="D5" s="115">
        <v>25772</v>
      </c>
      <c r="E5" s="116"/>
      <c r="F5" s="117">
        <v>39425</v>
      </c>
      <c r="G5" s="118"/>
      <c r="H5" s="119"/>
    </row>
    <row r="6" spans="1:8" x14ac:dyDescent="0.15">
      <c r="A6" s="120"/>
      <c r="B6" s="121"/>
      <c r="C6" s="122"/>
      <c r="D6" s="123">
        <v>23868</v>
      </c>
      <c r="E6" s="124"/>
      <c r="F6" s="125">
        <v>22414</v>
      </c>
      <c r="G6" s="126"/>
      <c r="H6" s="127"/>
    </row>
    <row r="7" spans="1:8" x14ac:dyDescent="0.15">
      <c r="A7" s="108" t="s">
        <v>520</v>
      </c>
      <c r="B7" s="113"/>
      <c r="C7" s="114"/>
      <c r="D7" s="115">
        <v>22043</v>
      </c>
      <c r="E7" s="116"/>
      <c r="F7" s="117">
        <v>43141</v>
      </c>
      <c r="G7" s="118"/>
      <c r="H7" s="119"/>
    </row>
    <row r="8" spans="1:8" x14ac:dyDescent="0.15">
      <c r="A8" s="120"/>
      <c r="B8" s="121"/>
      <c r="C8" s="122"/>
      <c r="D8" s="123">
        <v>15156</v>
      </c>
      <c r="E8" s="124"/>
      <c r="F8" s="125">
        <v>21887</v>
      </c>
      <c r="G8" s="126"/>
      <c r="H8" s="127"/>
    </row>
    <row r="9" spans="1:8" x14ac:dyDescent="0.15">
      <c r="A9" s="108" t="s">
        <v>521</v>
      </c>
      <c r="B9" s="113"/>
      <c r="C9" s="114"/>
      <c r="D9" s="115">
        <v>22291</v>
      </c>
      <c r="E9" s="116"/>
      <c r="F9" s="117">
        <v>45117</v>
      </c>
      <c r="G9" s="118"/>
      <c r="H9" s="119"/>
    </row>
    <row r="10" spans="1:8" x14ac:dyDescent="0.15">
      <c r="A10" s="120"/>
      <c r="B10" s="121"/>
      <c r="C10" s="122"/>
      <c r="D10" s="123">
        <v>18640</v>
      </c>
      <c r="E10" s="124"/>
      <c r="F10" s="125">
        <v>25589</v>
      </c>
      <c r="G10" s="126"/>
      <c r="H10" s="127"/>
    </row>
    <row r="11" spans="1:8" x14ac:dyDescent="0.15">
      <c r="A11" s="108" t="s">
        <v>522</v>
      </c>
      <c r="B11" s="113"/>
      <c r="C11" s="114"/>
      <c r="D11" s="115">
        <v>51286</v>
      </c>
      <c r="E11" s="116"/>
      <c r="F11" s="117">
        <v>43532</v>
      </c>
      <c r="G11" s="118"/>
      <c r="H11" s="119"/>
    </row>
    <row r="12" spans="1:8" x14ac:dyDescent="0.15">
      <c r="A12" s="120"/>
      <c r="B12" s="121"/>
      <c r="C12" s="128"/>
      <c r="D12" s="123">
        <v>43226</v>
      </c>
      <c r="E12" s="124"/>
      <c r="F12" s="125">
        <v>25435</v>
      </c>
      <c r="G12" s="126"/>
      <c r="H12" s="127"/>
    </row>
    <row r="13" spans="1:8" x14ac:dyDescent="0.15">
      <c r="A13" s="108"/>
      <c r="B13" s="113"/>
      <c r="C13" s="129"/>
      <c r="D13" s="130">
        <v>30181</v>
      </c>
      <c r="E13" s="131"/>
      <c r="F13" s="132">
        <v>41964</v>
      </c>
      <c r="G13" s="133"/>
      <c r="H13" s="119"/>
    </row>
    <row r="14" spans="1:8" x14ac:dyDescent="0.15">
      <c r="A14" s="120"/>
      <c r="B14" s="121"/>
      <c r="C14" s="122"/>
      <c r="D14" s="123">
        <v>25790</v>
      </c>
      <c r="E14" s="124"/>
      <c r="F14" s="125">
        <v>23552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2.5099999999999998</v>
      </c>
      <c r="C19" s="134">
        <f>ROUND(VALUE(SUBSTITUTE(実質収支比率等に係る経年分析!G$48,"▲","-")),2)</f>
        <v>3.54</v>
      </c>
      <c r="D19" s="134">
        <f>ROUND(VALUE(SUBSTITUTE(実質収支比率等に係る経年分析!H$48,"▲","-")),2)</f>
        <v>3.9</v>
      </c>
      <c r="E19" s="134">
        <f>ROUND(VALUE(SUBSTITUTE(実質収支比率等に係る経年分析!I$48,"▲","-")),2)</f>
        <v>3.67</v>
      </c>
      <c r="F19" s="134">
        <f>ROUND(VALUE(SUBSTITUTE(実質収支比率等に係る経年分析!J$48,"▲","-")),2)</f>
        <v>3.73</v>
      </c>
    </row>
    <row r="20" spans="1:11" x14ac:dyDescent="0.15">
      <c r="A20" s="134" t="s">
        <v>43</v>
      </c>
      <c r="B20" s="134">
        <f>ROUND(VALUE(SUBSTITUTE(実質収支比率等に係る経年分析!F$47,"▲","-")),2)</f>
        <v>10.49</v>
      </c>
      <c r="C20" s="134">
        <f>ROUND(VALUE(SUBSTITUTE(実質収支比率等に係る経年分析!G$47,"▲","-")),2)</f>
        <v>10.220000000000001</v>
      </c>
      <c r="D20" s="134">
        <f>ROUND(VALUE(SUBSTITUTE(実質収支比率等に係る経年分析!H$47,"▲","-")),2)</f>
        <v>10.3</v>
      </c>
      <c r="E20" s="134">
        <f>ROUND(VALUE(SUBSTITUTE(実質収支比率等に係る経年分析!I$47,"▲","-")),2)</f>
        <v>10.029999999999999</v>
      </c>
      <c r="F20" s="134">
        <f>ROUND(VALUE(SUBSTITUTE(実質収支比率等に係る経年分析!J$47,"▲","-")),2)</f>
        <v>10.42</v>
      </c>
    </row>
    <row r="21" spans="1:11" x14ac:dyDescent="0.15">
      <c r="A21" s="134" t="s">
        <v>44</v>
      </c>
      <c r="B21" s="134">
        <f>IF(ISNUMBER(VALUE(SUBSTITUTE(実質収支比率等に係る経年分析!F$49,"▲","-"))),ROUND(VALUE(SUBSTITUTE(実質収支比率等に係る経年分析!F$49,"▲","-")),2),NA())</f>
        <v>-0.74</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0.36</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7264</v>
      </c>
      <c r="E42" s="136"/>
      <c r="F42" s="136"/>
      <c r="G42" s="136">
        <f>'実質公債費比率（分子）の構造'!L$52</f>
        <v>7460</v>
      </c>
      <c r="H42" s="136"/>
      <c r="I42" s="136"/>
      <c r="J42" s="136">
        <f>'実質公債費比率（分子）の構造'!M$52</f>
        <v>7781</v>
      </c>
      <c r="K42" s="136"/>
      <c r="L42" s="136"/>
      <c r="M42" s="136">
        <f>'実質公債費比率（分子）の構造'!N$52</f>
        <v>7838</v>
      </c>
      <c r="N42" s="136"/>
      <c r="O42" s="136"/>
      <c r="P42" s="136">
        <f>'実質公債費比率（分子）の構造'!O$52</f>
        <v>7013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599</v>
      </c>
      <c r="C45" s="136"/>
      <c r="D45" s="136"/>
      <c r="E45" s="136">
        <f>'実質公債費比率（分子）の構造'!L$49</f>
        <v>563</v>
      </c>
      <c r="F45" s="136"/>
      <c r="G45" s="136"/>
      <c r="H45" s="136">
        <f>'実質公債費比率（分子）の構造'!M$49</f>
        <v>482</v>
      </c>
      <c r="I45" s="136"/>
      <c r="J45" s="136"/>
      <c r="K45" s="136">
        <f>'実質公債費比率（分子）の構造'!N$49</f>
        <v>388</v>
      </c>
      <c r="L45" s="136"/>
      <c r="M45" s="136"/>
      <c r="N45" s="136">
        <f>'実質公債費比率（分子）の構造'!O$49</f>
        <v>131</v>
      </c>
      <c r="O45" s="136"/>
      <c r="P45" s="136"/>
    </row>
    <row r="46" spans="1:16" x14ac:dyDescent="0.15">
      <c r="A46" s="136" t="s">
        <v>55</v>
      </c>
      <c r="B46" s="136">
        <f>'実質公債費比率（分子）の構造'!K$48</f>
        <v>969</v>
      </c>
      <c r="C46" s="136"/>
      <c r="D46" s="136"/>
      <c r="E46" s="136">
        <f>'実質公債費比率（分子）の構造'!L$48</f>
        <v>706</v>
      </c>
      <c r="F46" s="136"/>
      <c r="G46" s="136"/>
      <c r="H46" s="136">
        <f>'実質公債費比率（分子）の構造'!M$48</f>
        <v>702</v>
      </c>
      <c r="I46" s="136"/>
      <c r="J46" s="136"/>
      <c r="K46" s="136">
        <f>'実質公債費比率（分子）の構造'!N$48</f>
        <v>459</v>
      </c>
      <c r="L46" s="136"/>
      <c r="M46" s="136"/>
      <c r="N46" s="136">
        <f>'実質公債費比率（分子）の構造'!O$48</f>
        <v>410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5902</v>
      </c>
      <c r="C49" s="136"/>
      <c r="D49" s="136"/>
      <c r="E49" s="136">
        <f>'実質公債費比率（分子）の構造'!L$45</f>
        <v>6264</v>
      </c>
      <c r="F49" s="136"/>
      <c r="G49" s="136"/>
      <c r="H49" s="136">
        <f>'実質公債費比率（分子）の構造'!M$45</f>
        <v>6743</v>
      </c>
      <c r="I49" s="136"/>
      <c r="J49" s="136"/>
      <c r="K49" s="136">
        <f>'実質公債費比率（分子）の構造'!N$45</f>
        <v>6883</v>
      </c>
      <c r="L49" s="136"/>
      <c r="M49" s="136"/>
      <c r="N49" s="136">
        <f>'実質公債費比率（分子）の構造'!O$45</f>
        <v>6380</v>
      </c>
      <c r="O49" s="136"/>
      <c r="P49" s="136"/>
    </row>
    <row r="50" spans="1:16" x14ac:dyDescent="0.15">
      <c r="A50" s="136" t="s">
        <v>59</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73</v>
      </c>
      <c r="G50" s="136" t="e">
        <f>NA()</f>
        <v>#N/A</v>
      </c>
      <c r="H50" s="136" t="e">
        <f>NA()</f>
        <v>#N/A</v>
      </c>
      <c r="I50" s="136">
        <f>IF(ISNUMBER('実質公債費比率（分子）の構造'!M$53),'実質公債費比率（分子）の構造'!M$53,NA())</f>
        <v>146</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-92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49639</v>
      </c>
      <c r="E56" s="135"/>
      <c r="F56" s="135"/>
      <c r="G56" s="135">
        <f>'将来負担比率（分子）の構造'!J$51</f>
        <v>48945</v>
      </c>
      <c r="H56" s="135"/>
      <c r="I56" s="135"/>
      <c r="J56" s="135">
        <f>'将来負担比率（分子）の構造'!K$51</f>
        <v>47878</v>
      </c>
      <c r="K56" s="135"/>
      <c r="L56" s="135"/>
      <c r="M56" s="135">
        <f>'将来負担比率（分子）の構造'!L$51</f>
        <v>46200</v>
      </c>
      <c r="N56" s="135"/>
      <c r="O56" s="135"/>
      <c r="P56" s="135">
        <f>'将来負担比率（分子）の構造'!M$51</f>
        <v>44349</v>
      </c>
    </row>
    <row r="57" spans="1:16" x14ac:dyDescent="0.15">
      <c r="A57" s="135" t="s">
        <v>35</v>
      </c>
      <c r="B57" s="135"/>
      <c r="C57" s="135"/>
      <c r="D57" s="135">
        <f>'将来負担比率（分子）の構造'!I$50</f>
        <v>11195</v>
      </c>
      <c r="E57" s="135"/>
      <c r="F57" s="135"/>
      <c r="G57" s="135">
        <f>'将来負担比率（分子）の構造'!J$50</f>
        <v>10918</v>
      </c>
      <c r="H57" s="135"/>
      <c r="I57" s="135"/>
      <c r="J57" s="135">
        <f>'将来負担比率（分子）の構造'!K$50</f>
        <v>10157</v>
      </c>
      <c r="K57" s="135"/>
      <c r="L57" s="135"/>
      <c r="M57" s="135">
        <f>'将来負担比率（分子）の構造'!L$50</f>
        <v>10152</v>
      </c>
      <c r="N57" s="135"/>
      <c r="O57" s="135"/>
      <c r="P57" s="135">
        <f>'将来負担比率（分子）の構造'!M$50</f>
        <v>10082</v>
      </c>
    </row>
    <row r="58" spans="1:16" x14ac:dyDescent="0.15">
      <c r="A58" s="135" t="s">
        <v>34</v>
      </c>
      <c r="B58" s="135"/>
      <c r="C58" s="135"/>
      <c r="D58" s="135">
        <f>'将来負担比率（分子）の構造'!I$49</f>
        <v>9873</v>
      </c>
      <c r="E58" s="135"/>
      <c r="F58" s="135"/>
      <c r="G58" s="135">
        <f>'将来負担比率（分子）の構造'!J$49</f>
        <v>9485</v>
      </c>
      <c r="H58" s="135"/>
      <c r="I58" s="135"/>
      <c r="J58" s="135">
        <f>'将来負担比率（分子）の構造'!K$49</f>
        <v>9219</v>
      </c>
      <c r="K58" s="135"/>
      <c r="L58" s="135"/>
      <c r="M58" s="135">
        <f>'将来負担比率（分子）の構造'!L$49</f>
        <v>8613</v>
      </c>
      <c r="N58" s="135"/>
      <c r="O58" s="135"/>
      <c r="P58" s="135">
        <f>'将来負担比率（分子）の構造'!M$49</f>
        <v>8563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f>'将来負担比率（分子）の構造'!J$46</f>
        <v>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9208</v>
      </c>
      <c r="C62" s="135"/>
      <c r="D62" s="135"/>
      <c r="E62" s="135">
        <f>'将来負担比率（分子）の構造'!J$45</f>
        <v>9204</v>
      </c>
      <c r="F62" s="135"/>
      <c r="G62" s="135"/>
      <c r="H62" s="135">
        <f>'将来負担比率（分子）の構造'!K$45</f>
        <v>8814</v>
      </c>
      <c r="I62" s="135"/>
      <c r="J62" s="135"/>
      <c r="K62" s="135">
        <f>'将来負担比率（分子）の構造'!L$45</f>
        <v>8382</v>
      </c>
      <c r="L62" s="135"/>
      <c r="M62" s="135"/>
      <c r="N62" s="135">
        <f>'将来負担比率（分子）の構造'!M$45</f>
        <v>8057</v>
      </c>
      <c r="O62" s="135"/>
      <c r="P62" s="135"/>
    </row>
    <row r="63" spans="1:16" x14ac:dyDescent="0.15">
      <c r="A63" s="135" t="s">
        <v>28</v>
      </c>
      <c r="B63" s="135">
        <f>'将来負担比率（分子）の構造'!I$44</f>
        <v>3022</v>
      </c>
      <c r="C63" s="135"/>
      <c r="D63" s="135"/>
      <c r="E63" s="135">
        <f>'将来負担比率（分子）の構造'!J$44</f>
        <v>2205</v>
      </c>
      <c r="F63" s="135"/>
      <c r="G63" s="135"/>
      <c r="H63" s="135">
        <f>'将来負担比率（分子）の構造'!K$44</f>
        <v>1783</v>
      </c>
      <c r="I63" s="135"/>
      <c r="J63" s="135"/>
      <c r="K63" s="135">
        <f>'将来負担比率（分子）の構造'!L$44</f>
        <v>1234</v>
      </c>
      <c r="L63" s="135"/>
      <c r="M63" s="135"/>
      <c r="N63" s="135">
        <f>'将来負担比率（分子）の構造'!M$44</f>
        <v>1046</v>
      </c>
      <c r="O63" s="135"/>
      <c r="P63" s="135"/>
    </row>
    <row r="64" spans="1:16" x14ac:dyDescent="0.15">
      <c r="A64" s="135" t="s">
        <v>27</v>
      </c>
      <c r="B64" s="135">
        <f>'将来負担比率（分子）の構造'!I$43</f>
        <v>6310</v>
      </c>
      <c r="C64" s="135"/>
      <c r="D64" s="135"/>
      <c r="E64" s="135">
        <f>'将来負担比率（分子）の構造'!J$43</f>
        <v>5108</v>
      </c>
      <c r="F64" s="135"/>
      <c r="G64" s="135"/>
      <c r="H64" s="135">
        <f>'将来負担比率（分子）の構造'!K$43</f>
        <v>4228</v>
      </c>
      <c r="I64" s="135"/>
      <c r="J64" s="135"/>
      <c r="K64" s="135">
        <f>'将来負担比率（分子）の構造'!L$43</f>
        <v>3573</v>
      </c>
      <c r="L64" s="135"/>
      <c r="M64" s="135"/>
      <c r="N64" s="135">
        <f>'将来負担比率（分子）の構造'!M$43</f>
        <v>2957</v>
      </c>
      <c r="O64" s="135"/>
      <c r="P64" s="135"/>
    </row>
    <row r="65" spans="1:16" x14ac:dyDescent="0.15">
      <c r="A65" s="135" t="s">
        <v>26</v>
      </c>
      <c r="B65" s="135">
        <f>'将来負担比率（分子）の構造'!I$42</f>
        <v>2273</v>
      </c>
      <c r="C65" s="135"/>
      <c r="D65" s="135"/>
      <c r="E65" s="135">
        <f>'将来負担比率（分子）の構造'!J$42</f>
        <v>2750</v>
      </c>
      <c r="F65" s="135"/>
      <c r="G65" s="135"/>
      <c r="H65" s="135">
        <f>'将来負担比率（分子）の構造'!K$42</f>
        <v>3003</v>
      </c>
      <c r="I65" s="135"/>
      <c r="J65" s="135"/>
      <c r="K65" s="135">
        <f>'将来負担比率（分子）の構造'!L$42</f>
        <v>3765</v>
      </c>
      <c r="L65" s="135"/>
      <c r="M65" s="135"/>
      <c r="N65" s="135">
        <f>'将来負担比率（分子）の構造'!M$42</f>
        <v>1759</v>
      </c>
      <c r="O65" s="135"/>
      <c r="P65" s="135"/>
    </row>
    <row r="66" spans="1:16" x14ac:dyDescent="0.15">
      <c r="A66" s="135" t="s">
        <v>25</v>
      </c>
      <c r="B66" s="135">
        <f>'将来負担比率（分子）の構造'!I$41</f>
        <v>57338</v>
      </c>
      <c r="C66" s="135"/>
      <c r="D66" s="135"/>
      <c r="E66" s="135">
        <f>'将来負担比率（分子）の構造'!J$41</f>
        <v>56973</v>
      </c>
      <c r="F66" s="135"/>
      <c r="G66" s="135"/>
      <c r="H66" s="135">
        <f>'将来負担比率（分子）の構造'!K$41</f>
        <v>56005</v>
      </c>
      <c r="I66" s="135"/>
      <c r="J66" s="135"/>
      <c r="K66" s="135">
        <f>'将来負担比率（分子）の構造'!L$41</f>
        <v>54383</v>
      </c>
      <c r="L66" s="135"/>
      <c r="M66" s="135"/>
      <c r="N66" s="135">
        <f>'将来負担比率（分子）の構造'!M$41</f>
        <v>57467</v>
      </c>
      <c r="O66" s="135"/>
      <c r="P66" s="135"/>
    </row>
    <row r="67" spans="1:16" x14ac:dyDescent="0.15">
      <c r="A67" s="135" t="s">
        <v>63</v>
      </c>
      <c r="B67" s="135" t="e">
        <f>NA()</f>
        <v>#N/A</v>
      </c>
      <c r="C67" s="135">
        <f>IF(ISNUMBER('将来負担比率（分子）の構造'!I$52), IF('将来負担比率（分子）の構造'!I$52 &lt; 0, 0, '将来負担比率（分子）の構造'!I$52), NA())</f>
        <v>7449</v>
      </c>
      <c r="D67" s="135" t="e">
        <f>NA()</f>
        <v>#N/A</v>
      </c>
      <c r="E67" s="135" t="e">
        <f>NA()</f>
        <v>#N/A</v>
      </c>
      <c r="F67" s="135">
        <f>IF(ISNUMBER('将来負担比率（分子）の構造'!J$52), IF('将来負担比率（分子）の構造'!J$52 &lt; 0, 0, '将来負担比率（分子）の構造'!J$52), NA())</f>
        <v>6894</v>
      </c>
      <c r="G67" s="135" t="e">
        <f>NA()</f>
        <v>#N/A</v>
      </c>
      <c r="H67" s="135" t="e">
        <f>NA()</f>
        <v>#N/A</v>
      </c>
      <c r="I67" s="135">
        <f>IF(ISNUMBER('将来負担比率（分子）の構造'!K$52), IF('将来負担比率（分子）の構造'!K$52 &lt; 0, 0, '将来負担比率（分子）の構造'!K$52), NA())</f>
        <v>6580</v>
      </c>
      <c r="J67" s="135" t="e">
        <f>NA()</f>
        <v>#N/A</v>
      </c>
      <c r="K67" s="135" t="e">
        <f>NA()</f>
        <v>#N/A</v>
      </c>
      <c r="L67" s="135">
        <f>IF(ISNUMBER('将来負担比率（分子）の構造'!L$52), IF('将来負担比率（分子）の構造'!L$52 &lt; 0, 0, '将来負担比率（分子）の構造'!L$52), NA())</f>
        <v>6372</v>
      </c>
      <c r="M67" s="135" t="e">
        <f>NA()</f>
        <v>#N/A</v>
      </c>
      <c r="N67" s="135" t="e">
        <f>NA()</f>
        <v>#N/A</v>
      </c>
      <c r="O67" s="135">
        <f>IF(ISNUMBER('将来負担比率（分子）の構造'!M$52), IF('将来負担比率（分子）の構造'!M$52 &lt; 0, 0, '将来負担比率（分子）の構造'!M$52), NA())</f>
        <v>8292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Y1" workbookViewId="0">
      <selection activeCell="Z6" sqref="Z6:AO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31419055</v>
      </c>
      <c r="S5" s="669"/>
      <c r="T5" s="669"/>
      <c r="U5" s="669"/>
      <c r="V5" s="669"/>
      <c r="W5" s="669"/>
      <c r="X5" s="669"/>
      <c r="Y5" s="716"/>
      <c r="Z5" s="729">
        <v>41.4</v>
      </c>
      <c r="AA5" s="729"/>
      <c r="AB5" s="729"/>
      <c r="AC5" s="729"/>
      <c r="AD5" s="730">
        <v>29021942</v>
      </c>
      <c r="AE5" s="730"/>
      <c r="AF5" s="730"/>
      <c r="AG5" s="730"/>
      <c r="AH5" s="730"/>
      <c r="AI5" s="730"/>
      <c r="AJ5" s="730"/>
      <c r="AK5" s="730"/>
      <c r="AL5" s="717">
        <v>76.3</v>
      </c>
      <c r="AM5" s="686"/>
      <c r="AN5" s="686"/>
      <c r="AO5" s="718"/>
      <c r="AP5" s="705" t="s">
        <v>207</v>
      </c>
      <c r="AQ5" s="706"/>
      <c r="AR5" s="706"/>
      <c r="AS5" s="706"/>
      <c r="AT5" s="706"/>
      <c r="AU5" s="706"/>
      <c r="AV5" s="706"/>
      <c r="AW5" s="706"/>
      <c r="AX5" s="706"/>
      <c r="AY5" s="706"/>
      <c r="AZ5" s="706"/>
      <c r="BA5" s="706"/>
      <c r="BB5" s="706"/>
      <c r="BC5" s="706"/>
      <c r="BD5" s="706"/>
      <c r="BE5" s="706"/>
      <c r="BF5" s="707"/>
      <c r="BG5" s="618">
        <v>29021942</v>
      </c>
      <c r="BH5" s="619"/>
      <c r="BI5" s="619"/>
      <c r="BJ5" s="619"/>
      <c r="BK5" s="619"/>
      <c r="BL5" s="619"/>
      <c r="BM5" s="619"/>
      <c r="BN5" s="620"/>
      <c r="BO5" s="671">
        <v>92.4</v>
      </c>
      <c r="BP5" s="671"/>
      <c r="BQ5" s="671"/>
      <c r="BR5" s="671"/>
      <c r="BS5" s="672">
        <v>197510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264377</v>
      </c>
      <c r="S6" s="619"/>
      <c r="T6" s="619"/>
      <c r="U6" s="619"/>
      <c r="V6" s="619"/>
      <c r="W6" s="619"/>
      <c r="X6" s="619"/>
      <c r="Y6" s="620"/>
      <c r="Z6" s="671">
        <v>0.3</v>
      </c>
      <c r="AA6" s="671"/>
      <c r="AB6" s="671"/>
      <c r="AC6" s="671"/>
      <c r="AD6" s="672">
        <v>264377</v>
      </c>
      <c r="AE6" s="672"/>
      <c r="AF6" s="672"/>
      <c r="AG6" s="672"/>
      <c r="AH6" s="672"/>
      <c r="AI6" s="672"/>
      <c r="AJ6" s="672"/>
      <c r="AK6" s="672"/>
      <c r="AL6" s="641">
        <v>0.7</v>
      </c>
      <c r="AM6" s="673"/>
      <c r="AN6" s="673"/>
      <c r="AO6" s="674"/>
      <c r="AP6" s="615" t="s">
        <v>212</v>
      </c>
      <c r="AQ6" s="616"/>
      <c r="AR6" s="616"/>
      <c r="AS6" s="616"/>
      <c r="AT6" s="616"/>
      <c r="AU6" s="616"/>
      <c r="AV6" s="616"/>
      <c r="AW6" s="616"/>
      <c r="AX6" s="616"/>
      <c r="AY6" s="616"/>
      <c r="AZ6" s="616"/>
      <c r="BA6" s="616"/>
      <c r="BB6" s="616"/>
      <c r="BC6" s="616"/>
      <c r="BD6" s="616"/>
      <c r="BE6" s="616"/>
      <c r="BF6" s="617"/>
      <c r="BG6" s="618">
        <v>29021942</v>
      </c>
      <c r="BH6" s="619"/>
      <c r="BI6" s="619"/>
      <c r="BJ6" s="619"/>
      <c r="BK6" s="619"/>
      <c r="BL6" s="619"/>
      <c r="BM6" s="619"/>
      <c r="BN6" s="620"/>
      <c r="BO6" s="671">
        <v>92.4</v>
      </c>
      <c r="BP6" s="671"/>
      <c r="BQ6" s="671"/>
      <c r="BR6" s="671"/>
      <c r="BS6" s="672">
        <v>197510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504087</v>
      </c>
      <c r="CS6" s="619"/>
      <c r="CT6" s="619"/>
      <c r="CU6" s="619"/>
      <c r="CV6" s="619"/>
      <c r="CW6" s="619"/>
      <c r="CX6" s="619"/>
      <c r="CY6" s="620"/>
      <c r="CZ6" s="671">
        <v>0.7</v>
      </c>
      <c r="DA6" s="671"/>
      <c r="DB6" s="671"/>
      <c r="DC6" s="671"/>
      <c r="DD6" s="624" t="s">
        <v>214</v>
      </c>
      <c r="DE6" s="619"/>
      <c r="DF6" s="619"/>
      <c r="DG6" s="619"/>
      <c r="DH6" s="619"/>
      <c r="DI6" s="619"/>
      <c r="DJ6" s="619"/>
      <c r="DK6" s="619"/>
      <c r="DL6" s="619"/>
      <c r="DM6" s="619"/>
      <c r="DN6" s="619"/>
      <c r="DO6" s="619"/>
      <c r="DP6" s="620"/>
      <c r="DQ6" s="624">
        <v>502805</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218480</v>
      </c>
      <c r="S7" s="619"/>
      <c r="T7" s="619"/>
      <c r="U7" s="619"/>
      <c r="V7" s="619"/>
      <c r="W7" s="619"/>
      <c r="X7" s="619"/>
      <c r="Y7" s="620"/>
      <c r="Z7" s="671">
        <v>0.3</v>
      </c>
      <c r="AA7" s="671"/>
      <c r="AB7" s="671"/>
      <c r="AC7" s="671"/>
      <c r="AD7" s="672">
        <v>218480</v>
      </c>
      <c r="AE7" s="672"/>
      <c r="AF7" s="672"/>
      <c r="AG7" s="672"/>
      <c r="AH7" s="672"/>
      <c r="AI7" s="672"/>
      <c r="AJ7" s="672"/>
      <c r="AK7" s="672"/>
      <c r="AL7" s="641">
        <v>0.6</v>
      </c>
      <c r="AM7" s="673"/>
      <c r="AN7" s="673"/>
      <c r="AO7" s="674"/>
      <c r="AP7" s="615" t="s">
        <v>216</v>
      </c>
      <c r="AQ7" s="616"/>
      <c r="AR7" s="616"/>
      <c r="AS7" s="616"/>
      <c r="AT7" s="616"/>
      <c r="AU7" s="616"/>
      <c r="AV7" s="616"/>
      <c r="AW7" s="616"/>
      <c r="AX7" s="616"/>
      <c r="AY7" s="616"/>
      <c r="AZ7" s="616"/>
      <c r="BA7" s="616"/>
      <c r="BB7" s="616"/>
      <c r="BC7" s="616"/>
      <c r="BD7" s="616"/>
      <c r="BE7" s="616"/>
      <c r="BF7" s="617"/>
      <c r="BG7" s="618">
        <v>16488114</v>
      </c>
      <c r="BH7" s="619"/>
      <c r="BI7" s="619"/>
      <c r="BJ7" s="619"/>
      <c r="BK7" s="619"/>
      <c r="BL7" s="619"/>
      <c r="BM7" s="619"/>
      <c r="BN7" s="620"/>
      <c r="BO7" s="671">
        <v>52.5</v>
      </c>
      <c r="BP7" s="671"/>
      <c r="BQ7" s="671"/>
      <c r="BR7" s="671"/>
      <c r="BS7" s="672">
        <v>197510</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7010206</v>
      </c>
      <c r="CS7" s="619"/>
      <c r="CT7" s="619"/>
      <c r="CU7" s="619"/>
      <c r="CV7" s="619"/>
      <c r="CW7" s="619"/>
      <c r="CX7" s="619"/>
      <c r="CY7" s="620"/>
      <c r="CZ7" s="671">
        <v>9.5</v>
      </c>
      <c r="DA7" s="671"/>
      <c r="DB7" s="671"/>
      <c r="DC7" s="671"/>
      <c r="DD7" s="624">
        <v>224366</v>
      </c>
      <c r="DE7" s="619"/>
      <c r="DF7" s="619"/>
      <c r="DG7" s="619"/>
      <c r="DH7" s="619"/>
      <c r="DI7" s="619"/>
      <c r="DJ7" s="619"/>
      <c r="DK7" s="619"/>
      <c r="DL7" s="619"/>
      <c r="DM7" s="619"/>
      <c r="DN7" s="619"/>
      <c r="DO7" s="619"/>
      <c r="DP7" s="620"/>
      <c r="DQ7" s="624">
        <v>5947950</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262196</v>
      </c>
      <c r="S8" s="619"/>
      <c r="T8" s="619"/>
      <c r="U8" s="619"/>
      <c r="V8" s="619"/>
      <c r="W8" s="619"/>
      <c r="X8" s="619"/>
      <c r="Y8" s="620"/>
      <c r="Z8" s="671">
        <v>0.3</v>
      </c>
      <c r="AA8" s="671"/>
      <c r="AB8" s="671"/>
      <c r="AC8" s="671"/>
      <c r="AD8" s="672">
        <v>262196</v>
      </c>
      <c r="AE8" s="672"/>
      <c r="AF8" s="672"/>
      <c r="AG8" s="672"/>
      <c r="AH8" s="672"/>
      <c r="AI8" s="672"/>
      <c r="AJ8" s="672"/>
      <c r="AK8" s="672"/>
      <c r="AL8" s="641">
        <v>0.7</v>
      </c>
      <c r="AM8" s="673"/>
      <c r="AN8" s="673"/>
      <c r="AO8" s="674"/>
      <c r="AP8" s="615" t="s">
        <v>219</v>
      </c>
      <c r="AQ8" s="616"/>
      <c r="AR8" s="616"/>
      <c r="AS8" s="616"/>
      <c r="AT8" s="616"/>
      <c r="AU8" s="616"/>
      <c r="AV8" s="616"/>
      <c r="AW8" s="616"/>
      <c r="AX8" s="616"/>
      <c r="AY8" s="616"/>
      <c r="AZ8" s="616"/>
      <c r="BA8" s="616"/>
      <c r="BB8" s="616"/>
      <c r="BC8" s="616"/>
      <c r="BD8" s="616"/>
      <c r="BE8" s="616"/>
      <c r="BF8" s="617"/>
      <c r="BG8" s="618">
        <v>343634</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34615303</v>
      </c>
      <c r="CS8" s="619"/>
      <c r="CT8" s="619"/>
      <c r="CU8" s="619"/>
      <c r="CV8" s="619"/>
      <c r="CW8" s="619"/>
      <c r="CX8" s="619"/>
      <c r="CY8" s="620"/>
      <c r="CZ8" s="671">
        <v>46.7</v>
      </c>
      <c r="DA8" s="671"/>
      <c r="DB8" s="671"/>
      <c r="DC8" s="671"/>
      <c r="DD8" s="624">
        <v>476943</v>
      </c>
      <c r="DE8" s="619"/>
      <c r="DF8" s="619"/>
      <c r="DG8" s="619"/>
      <c r="DH8" s="619"/>
      <c r="DI8" s="619"/>
      <c r="DJ8" s="619"/>
      <c r="DK8" s="619"/>
      <c r="DL8" s="619"/>
      <c r="DM8" s="619"/>
      <c r="DN8" s="619"/>
      <c r="DO8" s="619"/>
      <c r="DP8" s="620"/>
      <c r="DQ8" s="624">
        <v>17821492</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257929</v>
      </c>
      <c r="S9" s="619"/>
      <c r="T9" s="619"/>
      <c r="U9" s="619"/>
      <c r="V9" s="619"/>
      <c r="W9" s="619"/>
      <c r="X9" s="619"/>
      <c r="Y9" s="620"/>
      <c r="Z9" s="671">
        <v>0.3</v>
      </c>
      <c r="AA9" s="671"/>
      <c r="AB9" s="671"/>
      <c r="AC9" s="671"/>
      <c r="AD9" s="672">
        <v>257929</v>
      </c>
      <c r="AE9" s="672"/>
      <c r="AF9" s="672"/>
      <c r="AG9" s="672"/>
      <c r="AH9" s="672"/>
      <c r="AI9" s="672"/>
      <c r="AJ9" s="672"/>
      <c r="AK9" s="672"/>
      <c r="AL9" s="641">
        <v>0.7</v>
      </c>
      <c r="AM9" s="673"/>
      <c r="AN9" s="673"/>
      <c r="AO9" s="674"/>
      <c r="AP9" s="615" t="s">
        <v>222</v>
      </c>
      <c r="AQ9" s="616"/>
      <c r="AR9" s="616"/>
      <c r="AS9" s="616"/>
      <c r="AT9" s="616"/>
      <c r="AU9" s="616"/>
      <c r="AV9" s="616"/>
      <c r="AW9" s="616"/>
      <c r="AX9" s="616"/>
      <c r="AY9" s="616"/>
      <c r="AZ9" s="616"/>
      <c r="BA9" s="616"/>
      <c r="BB9" s="616"/>
      <c r="BC9" s="616"/>
      <c r="BD9" s="616"/>
      <c r="BE9" s="616"/>
      <c r="BF9" s="617"/>
      <c r="BG9" s="618">
        <v>14271404</v>
      </c>
      <c r="BH9" s="619"/>
      <c r="BI9" s="619"/>
      <c r="BJ9" s="619"/>
      <c r="BK9" s="619"/>
      <c r="BL9" s="619"/>
      <c r="BM9" s="619"/>
      <c r="BN9" s="620"/>
      <c r="BO9" s="671">
        <v>45.4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5229287</v>
      </c>
      <c r="CS9" s="619"/>
      <c r="CT9" s="619"/>
      <c r="CU9" s="619"/>
      <c r="CV9" s="619"/>
      <c r="CW9" s="619"/>
      <c r="CX9" s="619"/>
      <c r="CY9" s="620"/>
      <c r="CZ9" s="671">
        <v>7</v>
      </c>
      <c r="DA9" s="671"/>
      <c r="DB9" s="671"/>
      <c r="DC9" s="671"/>
      <c r="DD9" s="624">
        <v>33612</v>
      </c>
      <c r="DE9" s="619"/>
      <c r="DF9" s="619"/>
      <c r="DG9" s="619"/>
      <c r="DH9" s="619"/>
      <c r="DI9" s="619"/>
      <c r="DJ9" s="619"/>
      <c r="DK9" s="619"/>
      <c r="DL9" s="619"/>
      <c r="DM9" s="619"/>
      <c r="DN9" s="619"/>
      <c r="DO9" s="619"/>
      <c r="DP9" s="620"/>
      <c r="DQ9" s="624">
        <v>3972339</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4263330</v>
      </c>
      <c r="S10" s="619"/>
      <c r="T10" s="619"/>
      <c r="U10" s="619"/>
      <c r="V10" s="619"/>
      <c r="W10" s="619"/>
      <c r="X10" s="619"/>
      <c r="Y10" s="620"/>
      <c r="Z10" s="671">
        <v>5.6</v>
      </c>
      <c r="AA10" s="671"/>
      <c r="AB10" s="671"/>
      <c r="AC10" s="671"/>
      <c r="AD10" s="672">
        <v>4263330</v>
      </c>
      <c r="AE10" s="672"/>
      <c r="AF10" s="672"/>
      <c r="AG10" s="672"/>
      <c r="AH10" s="672"/>
      <c r="AI10" s="672"/>
      <c r="AJ10" s="672"/>
      <c r="AK10" s="672"/>
      <c r="AL10" s="641">
        <v>11.2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408509</v>
      </c>
      <c r="BH10" s="619"/>
      <c r="BI10" s="619"/>
      <c r="BJ10" s="619"/>
      <c r="BK10" s="619"/>
      <c r="BL10" s="619"/>
      <c r="BM10" s="619"/>
      <c r="BN10" s="620"/>
      <c r="BO10" s="671">
        <v>1.3</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358591</v>
      </c>
      <c r="CS10" s="619"/>
      <c r="CT10" s="619"/>
      <c r="CU10" s="619"/>
      <c r="CV10" s="619"/>
      <c r="CW10" s="619"/>
      <c r="CX10" s="619"/>
      <c r="CY10" s="620"/>
      <c r="CZ10" s="671">
        <v>0.5</v>
      </c>
      <c r="DA10" s="671"/>
      <c r="DB10" s="671"/>
      <c r="DC10" s="671"/>
      <c r="DD10" s="624" t="s">
        <v>109</v>
      </c>
      <c r="DE10" s="619"/>
      <c r="DF10" s="619"/>
      <c r="DG10" s="619"/>
      <c r="DH10" s="619"/>
      <c r="DI10" s="619"/>
      <c r="DJ10" s="619"/>
      <c r="DK10" s="619"/>
      <c r="DL10" s="619"/>
      <c r="DM10" s="619"/>
      <c r="DN10" s="619"/>
      <c r="DO10" s="619"/>
      <c r="DP10" s="620"/>
      <c r="DQ10" s="624">
        <v>333128</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1464567</v>
      </c>
      <c r="BH11" s="619"/>
      <c r="BI11" s="619"/>
      <c r="BJ11" s="619"/>
      <c r="BK11" s="619"/>
      <c r="BL11" s="619"/>
      <c r="BM11" s="619"/>
      <c r="BN11" s="620"/>
      <c r="BO11" s="671">
        <v>4.7</v>
      </c>
      <c r="BP11" s="671"/>
      <c r="BQ11" s="671"/>
      <c r="BR11" s="671"/>
      <c r="BS11" s="624">
        <v>197510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93461</v>
      </c>
      <c r="CS11" s="619"/>
      <c r="CT11" s="619"/>
      <c r="CU11" s="619"/>
      <c r="CV11" s="619"/>
      <c r="CW11" s="619"/>
      <c r="CX11" s="619"/>
      <c r="CY11" s="620"/>
      <c r="CZ11" s="671">
        <v>0.1</v>
      </c>
      <c r="DA11" s="671"/>
      <c r="DB11" s="671"/>
      <c r="DC11" s="671"/>
      <c r="DD11" s="624">
        <v>18133</v>
      </c>
      <c r="DE11" s="619"/>
      <c r="DF11" s="619"/>
      <c r="DG11" s="619"/>
      <c r="DH11" s="619"/>
      <c r="DI11" s="619"/>
      <c r="DJ11" s="619"/>
      <c r="DK11" s="619"/>
      <c r="DL11" s="619"/>
      <c r="DM11" s="619"/>
      <c r="DN11" s="619"/>
      <c r="DO11" s="619"/>
      <c r="DP11" s="620"/>
      <c r="DQ11" s="624">
        <v>72161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11426315</v>
      </c>
      <c r="BH12" s="619"/>
      <c r="BI12" s="619"/>
      <c r="BJ12" s="619"/>
      <c r="BK12" s="619"/>
      <c r="BL12" s="619"/>
      <c r="BM12" s="619"/>
      <c r="BN12" s="620"/>
      <c r="BO12" s="671">
        <v>36.4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347809</v>
      </c>
      <c r="CS12" s="619"/>
      <c r="CT12" s="619"/>
      <c r="CU12" s="619"/>
      <c r="CV12" s="619"/>
      <c r="CW12" s="619"/>
      <c r="CX12" s="619"/>
      <c r="CY12" s="620"/>
      <c r="CZ12" s="671">
        <v>0.5</v>
      </c>
      <c r="DA12" s="671"/>
      <c r="DB12" s="671"/>
      <c r="DC12" s="671"/>
      <c r="DD12" s="624" t="s">
        <v>109</v>
      </c>
      <c r="DE12" s="619"/>
      <c r="DF12" s="619"/>
      <c r="DG12" s="619"/>
      <c r="DH12" s="619"/>
      <c r="DI12" s="619"/>
      <c r="DJ12" s="619"/>
      <c r="DK12" s="619"/>
      <c r="DL12" s="619"/>
      <c r="DM12" s="619"/>
      <c r="DN12" s="619"/>
      <c r="DO12" s="619"/>
      <c r="DP12" s="620"/>
      <c r="DQ12" s="624">
        <v>320014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118673</v>
      </c>
      <c r="S13" s="619"/>
      <c r="T13" s="619"/>
      <c r="U13" s="619"/>
      <c r="V13" s="619"/>
      <c r="W13" s="619"/>
      <c r="X13" s="619"/>
      <c r="Y13" s="620"/>
      <c r="Z13" s="671">
        <v>0.2</v>
      </c>
      <c r="AA13" s="671"/>
      <c r="AB13" s="671"/>
      <c r="AC13" s="671"/>
      <c r="AD13" s="672">
        <v>118673</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11025479</v>
      </c>
      <c r="BH13" s="619"/>
      <c r="BI13" s="619"/>
      <c r="BJ13" s="619"/>
      <c r="BK13" s="619"/>
      <c r="BL13" s="619"/>
      <c r="BM13" s="619"/>
      <c r="BN13" s="620"/>
      <c r="BO13" s="671">
        <v>35.1</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5630705</v>
      </c>
      <c r="CS13" s="619"/>
      <c r="CT13" s="619"/>
      <c r="CU13" s="619"/>
      <c r="CV13" s="619"/>
      <c r="CW13" s="619"/>
      <c r="CX13" s="619"/>
      <c r="CY13" s="620"/>
      <c r="CZ13" s="671">
        <v>7.6</v>
      </c>
      <c r="DA13" s="671"/>
      <c r="DB13" s="671"/>
      <c r="DC13" s="671"/>
      <c r="DD13" s="624">
        <v>3645690</v>
      </c>
      <c r="DE13" s="619"/>
      <c r="DF13" s="619"/>
      <c r="DG13" s="619"/>
      <c r="DH13" s="619"/>
      <c r="DI13" s="619"/>
      <c r="DJ13" s="619"/>
      <c r="DK13" s="619"/>
      <c r="DL13" s="619"/>
      <c r="DM13" s="619"/>
      <c r="DN13" s="619"/>
      <c r="DO13" s="619"/>
      <c r="DP13" s="620"/>
      <c r="DQ13" s="624">
        <v>2318265</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84890</v>
      </c>
      <c r="BH14" s="619"/>
      <c r="BI14" s="619"/>
      <c r="BJ14" s="619"/>
      <c r="BK14" s="619"/>
      <c r="BL14" s="619"/>
      <c r="BM14" s="619"/>
      <c r="BN14" s="620"/>
      <c r="BO14" s="671">
        <v>0.3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2416087</v>
      </c>
      <c r="CS14" s="619"/>
      <c r="CT14" s="619"/>
      <c r="CU14" s="619"/>
      <c r="CV14" s="619"/>
      <c r="CW14" s="619"/>
      <c r="CX14" s="619"/>
      <c r="CY14" s="620"/>
      <c r="CZ14" s="671">
        <v>3.3</v>
      </c>
      <c r="DA14" s="671"/>
      <c r="DB14" s="671"/>
      <c r="DC14" s="671"/>
      <c r="DD14" s="624">
        <v>114784</v>
      </c>
      <c r="DE14" s="619"/>
      <c r="DF14" s="619"/>
      <c r="DG14" s="619"/>
      <c r="DH14" s="619"/>
      <c r="DI14" s="619"/>
      <c r="DJ14" s="619"/>
      <c r="DK14" s="619"/>
      <c r="DL14" s="619"/>
      <c r="DM14" s="619"/>
      <c r="DN14" s="619"/>
      <c r="DO14" s="619"/>
      <c r="DP14" s="620"/>
      <c r="DQ14" s="624">
        <v>1834993</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138698</v>
      </c>
      <c r="S15" s="619"/>
      <c r="T15" s="619"/>
      <c r="U15" s="619"/>
      <c r="V15" s="619"/>
      <c r="W15" s="619"/>
      <c r="X15" s="619"/>
      <c r="Y15" s="620"/>
      <c r="Z15" s="671">
        <v>0.2</v>
      </c>
      <c r="AA15" s="671"/>
      <c r="AB15" s="671"/>
      <c r="AC15" s="671"/>
      <c r="AD15" s="672">
        <v>138698</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1022623</v>
      </c>
      <c r="BH15" s="619"/>
      <c r="BI15" s="619"/>
      <c r="BJ15" s="619"/>
      <c r="BK15" s="619"/>
      <c r="BL15" s="619"/>
      <c r="BM15" s="619"/>
      <c r="BN15" s="620"/>
      <c r="BO15" s="671">
        <v>3.3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11602899</v>
      </c>
      <c r="CS15" s="619"/>
      <c r="CT15" s="619"/>
      <c r="CU15" s="619"/>
      <c r="CV15" s="619"/>
      <c r="CW15" s="619"/>
      <c r="CX15" s="619"/>
      <c r="CY15" s="620"/>
      <c r="CZ15" s="671">
        <v>15.6</v>
      </c>
      <c r="DA15" s="671"/>
      <c r="DB15" s="671"/>
      <c r="DC15" s="671"/>
      <c r="DD15" s="624">
        <v>5691029</v>
      </c>
      <c r="DE15" s="619"/>
      <c r="DF15" s="619"/>
      <c r="DG15" s="619"/>
      <c r="DH15" s="619"/>
      <c r="DI15" s="619"/>
      <c r="DJ15" s="619"/>
      <c r="DK15" s="619"/>
      <c r="DL15" s="619"/>
      <c r="DM15" s="619"/>
      <c r="DN15" s="619"/>
      <c r="DO15" s="619"/>
      <c r="DP15" s="620"/>
      <c r="DQ15" s="624">
        <v>5588211</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3697286</v>
      </c>
      <c r="S16" s="619"/>
      <c r="T16" s="619"/>
      <c r="U16" s="619"/>
      <c r="V16" s="619"/>
      <c r="W16" s="619"/>
      <c r="X16" s="619"/>
      <c r="Y16" s="620"/>
      <c r="Z16" s="671">
        <v>4.9000000000000004</v>
      </c>
      <c r="AA16" s="671"/>
      <c r="AB16" s="671"/>
      <c r="AC16" s="671"/>
      <c r="AD16" s="672">
        <v>3327622</v>
      </c>
      <c r="AE16" s="672"/>
      <c r="AF16" s="672"/>
      <c r="AG16" s="672"/>
      <c r="AH16" s="672"/>
      <c r="AI16" s="672"/>
      <c r="AJ16" s="672"/>
      <c r="AK16" s="672"/>
      <c r="AL16" s="641">
        <v>8.6999999999999993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3327622</v>
      </c>
      <c r="S17" s="619"/>
      <c r="T17" s="619"/>
      <c r="U17" s="619"/>
      <c r="V17" s="619"/>
      <c r="W17" s="619"/>
      <c r="X17" s="619"/>
      <c r="Y17" s="620"/>
      <c r="Z17" s="671">
        <v>4.4000000000000004</v>
      </c>
      <c r="AA17" s="671"/>
      <c r="AB17" s="671"/>
      <c r="AC17" s="671"/>
      <c r="AD17" s="672">
        <v>3327622</v>
      </c>
      <c r="AE17" s="672"/>
      <c r="AF17" s="672"/>
      <c r="AG17" s="672"/>
      <c r="AH17" s="672"/>
      <c r="AI17" s="672"/>
      <c r="AJ17" s="672"/>
      <c r="AK17" s="672"/>
      <c r="AL17" s="641">
        <v>8.6999999999999993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6369649</v>
      </c>
      <c r="CS17" s="619"/>
      <c r="CT17" s="619"/>
      <c r="CU17" s="619"/>
      <c r="CV17" s="619"/>
      <c r="CW17" s="619"/>
      <c r="CX17" s="619"/>
      <c r="CY17" s="620"/>
      <c r="CZ17" s="671">
        <v>8.6</v>
      </c>
      <c r="DA17" s="671"/>
      <c r="DB17" s="671"/>
      <c r="DC17" s="671"/>
      <c r="DD17" s="624" t="s">
        <v>109</v>
      </c>
      <c r="DE17" s="619"/>
      <c r="DF17" s="619"/>
      <c r="DG17" s="619"/>
      <c r="DH17" s="619"/>
      <c r="DI17" s="619"/>
      <c r="DJ17" s="619"/>
      <c r="DK17" s="619"/>
      <c r="DL17" s="619"/>
      <c r="DM17" s="619"/>
      <c r="DN17" s="619"/>
      <c r="DO17" s="619"/>
      <c r="DP17" s="620"/>
      <c r="DQ17" s="624">
        <v>6369649</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369664</v>
      </c>
      <c r="S18" s="619"/>
      <c r="T18" s="619"/>
      <c r="U18" s="619"/>
      <c r="V18" s="619"/>
      <c r="W18" s="619"/>
      <c r="X18" s="619"/>
      <c r="Y18" s="620"/>
      <c r="Z18" s="671">
        <v>0.5</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2397113</v>
      </c>
      <c r="BH19" s="619"/>
      <c r="BI19" s="619"/>
      <c r="BJ19" s="619"/>
      <c r="BK19" s="619"/>
      <c r="BL19" s="619"/>
      <c r="BM19" s="619"/>
      <c r="BN19" s="620"/>
      <c r="BO19" s="671">
        <v>7.6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40640024</v>
      </c>
      <c r="S20" s="619"/>
      <c r="T20" s="619"/>
      <c r="U20" s="619"/>
      <c r="V20" s="619"/>
      <c r="W20" s="619"/>
      <c r="X20" s="619"/>
      <c r="Y20" s="620"/>
      <c r="Z20" s="671">
        <v>53.6</v>
      </c>
      <c r="AA20" s="671"/>
      <c r="AB20" s="671"/>
      <c r="AC20" s="671"/>
      <c r="AD20" s="672">
        <v>37873247</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2397113</v>
      </c>
      <c r="BH20" s="619"/>
      <c r="BI20" s="619"/>
      <c r="BJ20" s="619"/>
      <c r="BK20" s="619"/>
      <c r="BL20" s="619"/>
      <c r="BM20" s="619"/>
      <c r="BN20" s="620"/>
      <c r="BO20" s="671">
        <v>7.6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74178084</v>
      </c>
      <c r="CS20" s="619"/>
      <c r="CT20" s="619"/>
      <c r="CU20" s="619"/>
      <c r="CV20" s="619"/>
      <c r="CW20" s="619"/>
      <c r="CX20" s="619"/>
      <c r="CY20" s="620"/>
      <c r="CZ20" s="671">
        <v>100</v>
      </c>
      <c r="DA20" s="671"/>
      <c r="DB20" s="671"/>
      <c r="DC20" s="671"/>
      <c r="DD20" s="624">
        <v>10204557</v>
      </c>
      <c r="DE20" s="619"/>
      <c r="DF20" s="619"/>
      <c r="DG20" s="619"/>
      <c r="DH20" s="619"/>
      <c r="DI20" s="619"/>
      <c r="DJ20" s="619"/>
      <c r="DK20" s="619"/>
      <c r="DL20" s="619"/>
      <c r="DM20" s="619"/>
      <c r="DN20" s="619"/>
      <c r="DO20" s="619"/>
      <c r="DP20" s="620"/>
      <c r="DQ20" s="624">
        <v>45081007</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19486</v>
      </c>
      <c r="S21" s="619"/>
      <c r="T21" s="619"/>
      <c r="U21" s="619"/>
      <c r="V21" s="619"/>
      <c r="W21" s="619"/>
      <c r="X21" s="619"/>
      <c r="Y21" s="620"/>
      <c r="Z21" s="671">
        <v>0</v>
      </c>
      <c r="AA21" s="671"/>
      <c r="AB21" s="671"/>
      <c r="AC21" s="671"/>
      <c r="AD21" s="672">
        <v>19486</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604409</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577346</v>
      </c>
      <c r="S23" s="619"/>
      <c r="T23" s="619"/>
      <c r="U23" s="619"/>
      <c r="V23" s="619"/>
      <c r="W23" s="619"/>
      <c r="X23" s="619"/>
      <c r="Y23" s="620"/>
      <c r="Z23" s="671">
        <v>0.8</v>
      </c>
      <c r="AA23" s="671"/>
      <c r="AB23" s="671"/>
      <c r="AC23" s="671"/>
      <c r="AD23" s="672">
        <v>123412</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2397113</v>
      </c>
      <c r="BH23" s="619"/>
      <c r="BI23" s="619"/>
      <c r="BJ23" s="619"/>
      <c r="BK23" s="619"/>
      <c r="BL23" s="619"/>
      <c r="BM23" s="619"/>
      <c r="BN23" s="620"/>
      <c r="BO23" s="671">
        <v>7.6</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411556</v>
      </c>
      <c r="S24" s="619"/>
      <c r="T24" s="619"/>
      <c r="U24" s="619"/>
      <c r="V24" s="619"/>
      <c r="W24" s="619"/>
      <c r="X24" s="619"/>
      <c r="Y24" s="620"/>
      <c r="Z24" s="671">
        <v>0.5</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35325727</v>
      </c>
      <c r="CS24" s="669"/>
      <c r="CT24" s="669"/>
      <c r="CU24" s="669"/>
      <c r="CV24" s="669"/>
      <c r="CW24" s="669"/>
      <c r="CX24" s="669"/>
      <c r="CY24" s="716"/>
      <c r="CZ24" s="720">
        <v>47.6</v>
      </c>
      <c r="DA24" s="721"/>
      <c r="DB24" s="721"/>
      <c r="DC24" s="722"/>
      <c r="DD24" s="715">
        <v>20784075</v>
      </c>
      <c r="DE24" s="669"/>
      <c r="DF24" s="669"/>
      <c r="DG24" s="669"/>
      <c r="DH24" s="669"/>
      <c r="DI24" s="669"/>
      <c r="DJ24" s="669"/>
      <c r="DK24" s="716"/>
      <c r="DL24" s="715">
        <v>20679155</v>
      </c>
      <c r="DM24" s="669"/>
      <c r="DN24" s="669"/>
      <c r="DO24" s="669"/>
      <c r="DP24" s="669"/>
      <c r="DQ24" s="669"/>
      <c r="DR24" s="669"/>
      <c r="DS24" s="669"/>
      <c r="DT24" s="669"/>
      <c r="DU24" s="669"/>
      <c r="DV24" s="716"/>
      <c r="DW24" s="717">
        <v>51.6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11540846</v>
      </c>
      <c r="S25" s="619"/>
      <c r="T25" s="619"/>
      <c r="U25" s="619"/>
      <c r="V25" s="619"/>
      <c r="W25" s="619"/>
      <c r="X25" s="619"/>
      <c r="Y25" s="620"/>
      <c r="Z25" s="671">
        <v>15.2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9999745</v>
      </c>
      <c r="CS25" s="637"/>
      <c r="CT25" s="637"/>
      <c r="CU25" s="637"/>
      <c r="CV25" s="637"/>
      <c r="CW25" s="637"/>
      <c r="CX25" s="637"/>
      <c r="CY25" s="638"/>
      <c r="CZ25" s="621">
        <v>13.5</v>
      </c>
      <c r="DA25" s="639"/>
      <c r="DB25" s="639"/>
      <c r="DC25" s="640"/>
      <c r="DD25" s="624">
        <v>9354988</v>
      </c>
      <c r="DE25" s="637"/>
      <c r="DF25" s="637"/>
      <c r="DG25" s="637"/>
      <c r="DH25" s="637"/>
      <c r="DI25" s="637"/>
      <c r="DJ25" s="637"/>
      <c r="DK25" s="638"/>
      <c r="DL25" s="624">
        <v>9250078</v>
      </c>
      <c r="DM25" s="637"/>
      <c r="DN25" s="637"/>
      <c r="DO25" s="637"/>
      <c r="DP25" s="637"/>
      <c r="DQ25" s="637"/>
      <c r="DR25" s="637"/>
      <c r="DS25" s="637"/>
      <c r="DT25" s="637"/>
      <c r="DU25" s="637"/>
      <c r="DV25" s="638"/>
      <c r="DW25" s="641">
        <v>23.1</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6232264</v>
      </c>
      <c r="CS26" s="619"/>
      <c r="CT26" s="619"/>
      <c r="CU26" s="619"/>
      <c r="CV26" s="619"/>
      <c r="CW26" s="619"/>
      <c r="CX26" s="619"/>
      <c r="CY26" s="620"/>
      <c r="CZ26" s="621">
        <v>8.4</v>
      </c>
      <c r="DA26" s="639"/>
      <c r="DB26" s="639"/>
      <c r="DC26" s="640"/>
      <c r="DD26" s="624">
        <v>5811683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8371845</v>
      </c>
      <c r="S27" s="619"/>
      <c r="T27" s="619"/>
      <c r="U27" s="619"/>
      <c r="V27" s="619"/>
      <c r="W27" s="619"/>
      <c r="X27" s="619"/>
      <c r="Y27" s="620"/>
      <c r="Z27" s="671">
        <v>11</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31419055</v>
      </c>
      <c r="BH27" s="619"/>
      <c r="BI27" s="619"/>
      <c r="BJ27" s="619"/>
      <c r="BK27" s="619"/>
      <c r="BL27" s="619"/>
      <c r="BM27" s="619"/>
      <c r="BN27" s="620"/>
      <c r="BO27" s="671">
        <v>100</v>
      </c>
      <c r="BP27" s="671"/>
      <c r="BQ27" s="671"/>
      <c r="BR27" s="671"/>
      <c r="BS27" s="624">
        <v>197510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18956333</v>
      </c>
      <c r="CS27" s="637"/>
      <c r="CT27" s="637"/>
      <c r="CU27" s="637"/>
      <c r="CV27" s="637"/>
      <c r="CW27" s="637"/>
      <c r="CX27" s="637"/>
      <c r="CY27" s="638"/>
      <c r="CZ27" s="621">
        <v>25.6</v>
      </c>
      <c r="DA27" s="639"/>
      <c r="DB27" s="639"/>
      <c r="DC27" s="640"/>
      <c r="DD27" s="624">
        <v>5059438</v>
      </c>
      <c r="DE27" s="637"/>
      <c r="DF27" s="637"/>
      <c r="DG27" s="637"/>
      <c r="DH27" s="637"/>
      <c r="DI27" s="637"/>
      <c r="DJ27" s="637"/>
      <c r="DK27" s="638"/>
      <c r="DL27" s="624">
        <v>5059428</v>
      </c>
      <c r="DM27" s="637"/>
      <c r="DN27" s="637"/>
      <c r="DO27" s="637"/>
      <c r="DP27" s="637"/>
      <c r="DQ27" s="637"/>
      <c r="DR27" s="637"/>
      <c r="DS27" s="637"/>
      <c r="DT27" s="637"/>
      <c r="DU27" s="637"/>
      <c r="DV27" s="638"/>
      <c r="DW27" s="641">
        <v>12.6</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324005</v>
      </c>
      <c r="S28" s="619"/>
      <c r="T28" s="619"/>
      <c r="U28" s="619"/>
      <c r="V28" s="619"/>
      <c r="W28" s="619"/>
      <c r="X28" s="619"/>
      <c r="Y28" s="620"/>
      <c r="Z28" s="671">
        <v>0.4</v>
      </c>
      <c r="AA28" s="671"/>
      <c r="AB28" s="671"/>
      <c r="AC28" s="671"/>
      <c r="AD28" s="672">
        <v>35422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6369649</v>
      </c>
      <c r="CS28" s="619"/>
      <c r="CT28" s="619"/>
      <c r="CU28" s="619"/>
      <c r="CV28" s="619"/>
      <c r="CW28" s="619"/>
      <c r="CX28" s="619"/>
      <c r="CY28" s="620"/>
      <c r="CZ28" s="621">
        <v>8.6</v>
      </c>
      <c r="DA28" s="639"/>
      <c r="DB28" s="639"/>
      <c r="DC28" s="640"/>
      <c r="DD28" s="624">
        <v>6369649</v>
      </c>
      <c r="DE28" s="619"/>
      <c r="DF28" s="619"/>
      <c r="DG28" s="619"/>
      <c r="DH28" s="619"/>
      <c r="DI28" s="619"/>
      <c r="DJ28" s="619"/>
      <c r="DK28" s="620"/>
      <c r="DL28" s="624">
        <v>6369649</v>
      </c>
      <c r="DM28" s="619"/>
      <c r="DN28" s="619"/>
      <c r="DO28" s="619"/>
      <c r="DP28" s="619"/>
      <c r="DQ28" s="619"/>
      <c r="DR28" s="619"/>
      <c r="DS28" s="619"/>
      <c r="DT28" s="619"/>
      <c r="DU28" s="619"/>
      <c r="DV28" s="620"/>
      <c r="DW28" s="641">
        <v>15.9</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160284</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6369148</v>
      </c>
      <c r="CS29" s="637"/>
      <c r="CT29" s="637"/>
      <c r="CU29" s="637"/>
      <c r="CV29" s="637"/>
      <c r="CW29" s="637"/>
      <c r="CX29" s="637"/>
      <c r="CY29" s="638"/>
      <c r="CZ29" s="621">
        <v>8.6</v>
      </c>
      <c r="DA29" s="639"/>
      <c r="DB29" s="639"/>
      <c r="DC29" s="640"/>
      <c r="DD29" s="624">
        <v>6369148</v>
      </c>
      <c r="DE29" s="637"/>
      <c r="DF29" s="637"/>
      <c r="DG29" s="637"/>
      <c r="DH29" s="637"/>
      <c r="DI29" s="637"/>
      <c r="DJ29" s="637"/>
      <c r="DK29" s="638"/>
      <c r="DL29" s="624">
        <v>6369148</v>
      </c>
      <c r="DM29" s="637"/>
      <c r="DN29" s="637"/>
      <c r="DO29" s="637"/>
      <c r="DP29" s="637"/>
      <c r="DQ29" s="637"/>
      <c r="DR29" s="637"/>
      <c r="DS29" s="637"/>
      <c r="DT29" s="637"/>
      <c r="DU29" s="637"/>
      <c r="DV29" s="638"/>
      <c r="DW29" s="641">
        <v>15.9</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2425647</v>
      </c>
      <c r="S30" s="619"/>
      <c r="T30" s="619"/>
      <c r="U30" s="619"/>
      <c r="V30" s="619"/>
      <c r="W30" s="619"/>
      <c r="X30" s="619"/>
      <c r="Y30" s="620"/>
      <c r="Z30" s="671">
        <v>3.2</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99.1</v>
      </c>
      <c r="BH30" s="685"/>
      <c r="BI30" s="685"/>
      <c r="BJ30" s="685"/>
      <c r="BK30" s="685"/>
      <c r="BL30" s="685"/>
      <c r="BM30" s="686">
        <v>97.3</v>
      </c>
      <c r="BN30" s="685"/>
      <c r="BO30" s="685"/>
      <c r="BP30" s="685"/>
      <c r="BQ30" s="687"/>
      <c r="BR30" s="684">
        <v>99</v>
      </c>
      <c r="BS30" s="685"/>
      <c r="BT30" s="685"/>
      <c r="BU30" s="685"/>
      <c r="BV30" s="685"/>
      <c r="BW30" s="685"/>
      <c r="BX30" s="686">
        <v>96.9</v>
      </c>
      <c r="BY30" s="685"/>
      <c r="BZ30" s="685"/>
      <c r="CA30" s="685"/>
      <c r="CB30" s="687"/>
      <c r="CD30" s="690"/>
      <c r="CE30" s="691"/>
      <c r="CF30" s="655" t="s">
        <v>291</v>
      </c>
      <c r="CG30" s="652"/>
      <c r="CH30" s="652"/>
      <c r="CI30" s="652"/>
      <c r="CJ30" s="652"/>
      <c r="CK30" s="652"/>
      <c r="CL30" s="652"/>
      <c r="CM30" s="652"/>
      <c r="CN30" s="652"/>
      <c r="CO30" s="652"/>
      <c r="CP30" s="652"/>
      <c r="CQ30" s="653"/>
      <c r="CR30" s="618">
        <v>5808409</v>
      </c>
      <c r="CS30" s="619"/>
      <c r="CT30" s="619"/>
      <c r="CU30" s="619"/>
      <c r="CV30" s="619"/>
      <c r="CW30" s="619"/>
      <c r="CX30" s="619"/>
      <c r="CY30" s="620"/>
      <c r="CZ30" s="621">
        <v>7.8</v>
      </c>
      <c r="DA30" s="639"/>
      <c r="DB30" s="639"/>
      <c r="DC30" s="640"/>
      <c r="DD30" s="624">
        <v>5808409</v>
      </c>
      <c r="DE30" s="619"/>
      <c r="DF30" s="619"/>
      <c r="DG30" s="619"/>
      <c r="DH30" s="619"/>
      <c r="DI30" s="619"/>
      <c r="DJ30" s="619"/>
      <c r="DK30" s="620"/>
      <c r="DL30" s="624">
        <v>5808409</v>
      </c>
      <c r="DM30" s="619"/>
      <c r="DN30" s="619"/>
      <c r="DO30" s="619"/>
      <c r="DP30" s="619"/>
      <c r="DQ30" s="619"/>
      <c r="DR30" s="619"/>
      <c r="DS30" s="619"/>
      <c r="DT30" s="619"/>
      <c r="DU30" s="619"/>
      <c r="DV30" s="620"/>
      <c r="DW30" s="641">
        <v>14.5</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1428717</v>
      </c>
      <c r="S31" s="619"/>
      <c r="T31" s="619"/>
      <c r="U31" s="619"/>
      <c r="V31" s="619"/>
      <c r="W31" s="619"/>
      <c r="X31" s="619"/>
      <c r="Y31" s="620"/>
      <c r="Z31" s="671">
        <v>1.9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96.3</v>
      </c>
      <c r="BN31" s="683"/>
      <c r="BO31" s="683"/>
      <c r="BP31" s="683"/>
      <c r="BQ31" s="647"/>
      <c r="BR31" s="682">
        <v>98.7</v>
      </c>
      <c r="BS31" s="637"/>
      <c r="BT31" s="637"/>
      <c r="BU31" s="637"/>
      <c r="BV31" s="637"/>
      <c r="BW31" s="637"/>
      <c r="BX31" s="673">
        <v>95.7</v>
      </c>
      <c r="BY31" s="683"/>
      <c r="BZ31" s="683"/>
      <c r="CA31" s="683"/>
      <c r="CB31" s="647"/>
      <c r="CD31" s="690"/>
      <c r="CE31" s="691"/>
      <c r="CF31" s="655" t="s">
        <v>295</v>
      </c>
      <c r="CG31" s="652"/>
      <c r="CH31" s="652"/>
      <c r="CI31" s="652"/>
      <c r="CJ31" s="652"/>
      <c r="CK31" s="652"/>
      <c r="CL31" s="652"/>
      <c r="CM31" s="652"/>
      <c r="CN31" s="652"/>
      <c r="CO31" s="652"/>
      <c r="CP31" s="652"/>
      <c r="CQ31" s="653"/>
      <c r="CR31" s="618">
        <v>560739</v>
      </c>
      <c r="CS31" s="637"/>
      <c r="CT31" s="637"/>
      <c r="CU31" s="637"/>
      <c r="CV31" s="637"/>
      <c r="CW31" s="637"/>
      <c r="CX31" s="637"/>
      <c r="CY31" s="638"/>
      <c r="CZ31" s="621">
        <v>0.8</v>
      </c>
      <c r="DA31" s="639"/>
      <c r="DB31" s="639"/>
      <c r="DC31" s="640"/>
      <c r="DD31" s="624">
        <v>560739</v>
      </c>
      <c r="DE31" s="637"/>
      <c r="DF31" s="637"/>
      <c r="DG31" s="637"/>
      <c r="DH31" s="637"/>
      <c r="DI31" s="637"/>
      <c r="DJ31" s="637"/>
      <c r="DK31" s="638"/>
      <c r="DL31" s="624">
        <v>560739</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426271</v>
      </c>
      <c r="S32" s="619"/>
      <c r="T32" s="619"/>
      <c r="U32" s="619"/>
      <c r="V32" s="619"/>
      <c r="W32" s="619"/>
      <c r="X32" s="619"/>
      <c r="Y32" s="620"/>
      <c r="Z32" s="671">
        <v>0.6</v>
      </c>
      <c r="AA32" s="671"/>
      <c r="AB32" s="671"/>
      <c r="AC32" s="671"/>
      <c r="AD32" s="672">
        <v>1153</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99.3</v>
      </c>
      <c r="BH32" s="603"/>
      <c r="BI32" s="603"/>
      <c r="BJ32" s="603"/>
      <c r="BK32" s="603"/>
      <c r="BL32" s="603"/>
      <c r="BM32" s="666">
        <v>98.4</v>
      </c>
      <c r="BN32" s="603"/>
      <c r="BO32" s="603"/>
      <c r="BP32" s="603"/>
      <c r="BQ32" s="660"/>
      <c r="BR32" s="681">
        <v>99.3</v>
      </c>
      <c r="BS32" s="603"/>
      <c r="BT32" s="603"/>
      <c r="BU32" s="603"/>
      <c r="BV32" s="603"/>
      <c r="BW32" s="603"/>
      <c r="BX32" s="666">
        <v>98.1</v>
      </c>
      <c r="BY32" s="603"/>
      <c r="BZ32" s="603"/>
      <c r="CA32" s="603"/>
      <c r="CB32" s="660"/>
      <c r="CD32" s="692"/>
      <c r="CE32" s="693"/>
      <c r="CF32" s="655" t="s">
        <v>298</v>
      </c>
      <c r="CG32" s="652"/>
      <c r="CH32" s="652"/>
      <c r="CI32" s="652"/>
      <c r="CJ32" s="652"/>
      <c r="CK32" s="652"/>
      <c r="CL32" s="652"/>
      <c r="CM32" s="652"/>
      <c r="CN32" s="652"/>
      <c r="CO32" s="652"/>
      <c r="CP32" s="652"/>
      <c r="CQ32" s="653"/>
      <c r="CR32" s="618">
        <v>501</v>
      </c>
      <c r="CS32" s="619"/>
      <c r="CT32" s="619"/>
      <c r="CU32" s="619"/>
      <c r="CV32" s="619"/>
      <c r="CW32" s="619"/>
      <c r="CX32" s="619"/>
      <c r="CY32" s="620"/>
      <c r="CZ32" s="621">
        <v>0</v>
      </c>
      <c r="DA32" s="639"/>
      <c r="DB32" s="639"/>
      <c r="DC32" s="640"/>
      <c r="DD32" s="624">
        <v>501</v>
      </c>
      <c r="DE32" s="619"/>
      <c r="DF32" s="619"/>
      <c r="DG32" s="619"/>
      <c r="DH32" s="619"/>
      <c r="DI32" s="619"/>
      <c r="DJ32" s="619"/>
      <c r="DK32" s="620"/>
      <c r="DL32" s="624">
        <v>501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8901999</v>
      </c>
      <c r="S33" s="619"/>
      <c r="T33" s="619"/>
      <c r="U33" s="619"/>
      <c r="V33" s="619"/>
      <c r="W33" s="619"/>
      <c r="X33" s="619"/>
      <c r="Y33" s="620"/>
      <c r="Z33" s="671">
        <v>11.7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28647800</v>
      </c>
      <c r="CS33" s="637"/>
      <c r="CT33" s="637"/>
      <c r="CU33" s="637"/>
      <c r="CV33" s="637"/>
      <c r="CW33" s="637"/>
      <c r="CX33" s="637"/>
      <c r="CY33" s="638"/>
      <c r="CZ33" s="621">
        <v>38.6</v>
      </c>
      <c r="DA33" s="639"/>
      <c r="DB33" s="639"/>
      <c r="DC33" s="640"/>
      <c r="DD33" s="624">
        <v>23310084</v>
      </c>
      <c r="DE33" s="637"/>
      <c r="DF33" s="637"/>
      <c r="DG33" s="637"/>
      <c r="DH33" s="637"/>
      <c r="DI33" s="637"/>
      <c r="DJ33" s="637"/>
      <c r="DK33" s="638"/>
      <c r="DL33" s="624">
        <v>16405491</v>
      </c>
      <c r="DM33" s="637"/>
      <c r="DN33" s="637"/>
      <c r="DO33" s="637"/>
      <c r="DP33" s="637"/>
      <c r="DQ33" s="637"/>
      <c r="DR33" s="637"/>
      <c r="DS33" s="637"/>
      <c r="DT33" s="637"/>
      <c r="DU33" s="637"/>
      <c r="DV33" s="638"/>
      <c r="DW33" s="641">
        <v>40.9</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11290820</v>
      </c>
      <c r="CS34" s="619"/>
      <c r="CT34" s="619"/>
      <c r="CU34" s="619"/>
      <c r="CV34" s="619"/>
      <c r="CW34" s="619"/>
      <c r="CX34" s="619"/>
      <c r="CY34" s="620"/>
      <c r="CZ34" s="621">
        <v>15.2</v>
      </c>
      <c r="DA34" s="639"/>
      <c r="DB34" s="639"/>
      <c r="DC34" s="640"/>
      <c r="DD34" s="624">
        <v>9023586</v>
      </c>
      <c r="DE34" s="619"/>
      <c r="DF34" s="619"/>
      <c r="DG34" s="619"/>
      <c r="DH34" s="619"/>
      <c r="DI34" s="619"/>
      <c r="DJ34" s="619"/>
      <c r="DK34" s="620"/>
      <c r="DL34" s="624">
        <v>7643362</v>
      </c>
      <c r="DM34" s="619"/>
      <c r="DN34" s="619"/>
      <c r="DO34" s="619"/>
      <c r="DP34" s="619"/>
      <c r="DQ34" s="619"/>
      <c r="DR34" s="619"/>
      <c r="DS34" s="619"/>
      <c r="DT34" s="619"/>
      <c r="DU34" s="619"/>
      <c r="DV34" s="620"/>
      <c r="DW34" s="641">
        <v>19.100000000000001</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2050099</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8123533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277407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210147</v>
      </c>
      <c r="CS35" s="637"/>
      <c r="CT35" s="637"/>
      <c r="CU35" s="637"/>
      <c r="CV35" s="637"/>
      <c r="CW35" s="637"/>
      <c r="CX35" s="637"/>
      <c r="CY35" s="638"/>
      <c r="CZ35" s="621">
        <v>0.3</v>
      </c>
      <c r="DA35" s="639"/>
      <c r="DB35" s="639"/>
      <c r="DC35" s="640"/>
      <c r="DD35" s="624">
        <v>205599</v>
      </c>
      <c r="DE35" s="637"/>
      <c r="DF35" s="637"/>
      <c r="DG35" s="637"/>
      <c r="DH35" s="637"/>
      <c r="DI35" s="637"/>
      <c r="DJ35" s="637"/>
      <c r="DK35" s="638"/>
      <c r="DL35" s="624">
        <v>205599</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75832435</v>
      </c>
      <c r="S36" s="659"/>
      <c r="T36" s="659"/>
      <c r="U36" s="659"/>
      <c r="V36" s="659"/>
      <c r="W36" s="659"/>
      <c r="X36" s="659"/>
      <c r="Y36" s="662"/>
      <c r="Z36" s="663">
        <v>100</v>
      </c>
      <c r="AA36" s="663"/>
      <c r="AB36" s="663"/>
      <c r="AC36" s="663"/>
      <c r="AD36" s="664">
        <v>38052720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700000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-1836507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7372130</v>
      </c>
      <c r="CS36" s="619"/>
      <c r="CT36" s="619"/>
      <c r="CU36" s="619"/>
      <c r="CV36" s="619"/>
      <c r="CW36" s="619"/>
      <c r="CX36" s="619"/>
      <c r="CY36" s="620"/>
      <c r="CZ36" s="621">
        <v>9.9</v>
      </c>
      <c r="DA36" s="639"/>
      <c r="DB36" s="639"/>
      <c r="DC36" s="640"/>
      <c r="DD36" s="624">
        <v>5488387</v>
      </c>
      <c r="DE36" s="619"/>
      <c r="DF36" s="619"/>
      <c r="DG36" s="619"/>
      <c r="DH36" s="619"/>
      <c r="DI36" s="619"/>
      <c r="DJ36" s="619"/>
      <c r="DK36" s="620"/>
      <c r="DL36" s="624">
        <v>4228231</v>
      </c>
      <c r="DM36" s="619"/>
      <c r="DN36" s="619"/>
      <c r="DO36" s="619"/>
      <c r="DP36" s="619"/>
      <c r="DQ36" s="619"/>
      <c r="DR36" s="619"/>
      <c r="DS36" s="619"/>
      <c r="DT36" s="619"/>
      <c r="DU36" s="619"/>
      <c r="DV36" s="620"/>
      <c r="DW36" s="641">
        <v>10.5</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217615</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31454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1473362</v>
      </c>
      <c r="CS37" s="637"/>
      <c r="CT37" s="637"/>
      <c r="CU37" s="637"/>
      <c r="CV37" s="637"/>
      <c r="CW37" s="637"/>
      <c r="CX37" s="637"/>
      <c r="CY37" s="638"/>
      <c r="CZ37" s="621">
        <v>2</v>
      </c>
      <c r="DA37" s="639"/>
      <c r="DB37" s="639"/>
      <c r="DC37" s="640"/>
      <c r="DD37" s="624">
        <v>1150657</v>
      </c>
      <c r="DE37" s="637"/>
      <c r="DF37" s="637"/>
      <c r="DG37" s="637"/>
      <c r="DH37" s="637"/>
      <c r="DI37" s="637"/>
      <c r="DJ37" s="637"/>
      <c r="DK37" s="638"/>
      <c r="DL37" s="624">
        <v>631047</v>
      </c>
      <c r="DM37" s="637"/>
      <c r="DN37" s="637"/>
      <c r="DO37" s="637"/>
      <c r="DP37" s="637"/>
      <c r="DQ37" s="637"/>
      <c r="DR37" s="637"/>
      <c r="DS37" s="637"/>
      <c r="DT37" s="637"/>
      <c r="DU37" s="637"/>
      <c r="DV37" s="638"/>
      <c r="DW37" s="641">
        <v>1.6</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149108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48776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7889631</v>
      </c>
      <c r="CS38" s="619"/>
      <c r="CT38" s="619"/>
      <c r="CU38" s="619"/>
      <c r="CV38" s="619"/>
      <c r="CW38" s="619"/>
      <c r="CX38" s="619"/>
      <c r="CY38" s="620"/>
      <c r="CZ38" s="621">
        <v>10.6</v>
      </c>
      <c r="DA38" s="639"/>
      <c r="DB38" s="639"/>
      <c r="DC38" s="640"/>
      <c r="DD38" s="624">
        <v>6876403</v>
      </c>
      <c r="DE38" s="619"/>
      <c r="DF38" s="619"/>
      <c r="DG38" s="619"/>
      <c r="DH38" s="619"/>
      <c r="DI38" s="619"/>
      <c r="DJ38" s="619"/>
      <c r="DK38" s="620"/>
      <c r="DL38" s="624">
        <v>4328299</v>
      </c>
      <c r="DM38" s="619"/>
      <c r="DN38" s="619"/>
      <c r="DO38" s="619"/>
      <c r="DP38" s="619"/>
      <c r="DQ38" s="619"/>
      <c r="DR38" s="619"/>
      <c r="DS38" s="619"/>
      <c r="DT38" s="619"/>
      <c r="DU38" s="619"/>
      <c r="DV38" s="620"/>
      <c r="DW38" s="641">
        <v>10.8</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16287</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1881472</v>
      </c>
      <c r="CS39" s="637"/>
      <c r="CT39" s="637"/>
      <c r="CU39" s="637"/>
      <c r="CV39" s="637"/>
      <c r="CW39" s="637"/>
      <c r="CX39" s="637"/>
      <c r="CY39" s="638"/>
      <c r="CZ39" s="621">
        <v>2.5</v>
      </c>
      <c r="DA39" s="639"/>
      <c r="DB39" s="639"/>
      <c r="DC39" s="640"/>
      <c r="DD39" s="624">
        <v>1716109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2895686</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3600</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4144837</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10204557</v>
      </c>
      <c r="CS42" s="619"/>
      <c r="CT42" s="619"/>
      <c r="CU42" s="619"/>
      <c r="CV42" s="619"/>
      <c r="CW42" s="619"/>
      <c r="CX42" s="619"/>
      <c r="CY42" s="620"/>
      <c r="CZ42" s="621">
        <v>13.8</v>
      </c>
      <c r="DA42" s="622"/>
      <c r="DB42" s="622"/>
      <c r="DC42" s="623"/>
      <c r="DD42" s="624">
        <v>986848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73969</v>
      </c>
      <c r="CS43" s="637"/>
      <c r="CT43" s="637"/>
      <c r="CU43" s="637"/>
      <c r="CV43" s="637"/>
      <c r="CW43" s="637"/>
      <c r="CX43" s="637"/>
      <c r="CY43" s="638"/>
      <c r="CZ43" s="621">
        <v>0.1</v>
      </c>
      <c r="DA43" s="639"/>
      <c r="DB43" s="639"/>
      <c r="DC43" s="640"/>
      <c r="DD43" s="624">
        <v>73969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10204557</v>
      </c>
      <c r="CS44" s="619"/>
      <c r="CT44" s="619"/>
      <c r="CU44" s="619"/>
      <c r="CV44" s="619"/>
      <c r="CW44" s="619"/>
      <c r="CX44" s="619"/>
      <c r="CY44" s="620"/>
      <c r="CZ44" s="621">
        <v>13.8</v>
      </c>
      <c r="DA44" s="622"/>
      <c r="DB44" s="622"/>
      <c r="DC44" s="623"/>
      <c r="DD44" s="624">
        <v>986848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1603683</v>
      </c>
      <c r="CS45" s="637"/>
      <c r="CT45" s="637"/>
      <c r="CU45" s="637"/>
      <c r="CV45" s="637"/>
      <c r="CW45" s="637"/>
      <c r="CX45" s="637"/>
      <c r="CY45" s="638"/>
      <c r="CZ45" s="621">
        <v>2.2000000000000002</v>
      </c>
      <c r="DA45" s="639"/>
      <c r="DB45" s="639"/>
      <c r="DC45" s="640"/>
      <c r="DD45" s="624">
        <v>163892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8600874</v>
      </c>
      <c r="CS46" s="619"/>
      <c r="CT46" s="619"/>
      <c r="CU46" s="619"/>
      <c r="CV46" s="619"/>
      <c r="CW46" s="619"/>
      <c r="CX46" s="619"/>
      <c r="CY46" s="620"/>
      <c r="CZ46" s="621">
        <v>11.6</v>
      </c>
      <c r="DA46" s="622"/>
      <c r="DB46" s="622"/>
      <c r="DC46" s="623"/>
      <c r="DD46" s="624">
        <v>822956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74178084</v>
      </c>
      <c r="CS49" s="603"/>
      <c r="CT49" s="603"/>
      <c r="CU49" s="603"/>
      <c r="CV49" s="603"/>
      <c r="CW49" s="603"/>
      <c r="CX49" s="603"/>
      <c r="CY49" s="604"/>
      <c r="CZ49" s="605">
        <v>100</v>
      </c>
      <c r="DA49" s="606"/>
      <c r="DB49" s="606"/>
      <c r="DC49" s="607"/>
      <c r="DD49" s="608">
        <v>45081007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A134"/>
  <sheetViews>
    <sheetView topLeftCell="AY65" zoomScale="70" zoomScaleNormal="25" zoomScaleSheetLayoutView="70" workbookViewId="0">
      <selection activeCell="AA5" sqref="AA5:AO8"/>
    </sheetView>
  </sheetViews>
  <sheetFormatPr defaultColWidth="0" defaultRowHeight="13.5"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341</v>
      </c>
      <c r="DK2" s="1136"/>
      <c r="DL2" s="1136"/>
      <c r="DM2" s="1136"/>
      <c r="DN2" s="1136"/>
      <c r="DO2" s="1137"/>
      <c r="DP2" s="200"/>
      <c r="DQ2" s="1135" t="s">
        <v>342</v>
      </c>
      <c r="DR2" s="1136"/>
      <c r="DS2" s="1136"/>
      <c r="DT2" s="1136"/>
      <c r="DU2" s="1136"/>
      <c r="DV2" s="1136"/>
      <c r="DW2" s="1136"/>
      <c r="DX2" s="1136"/>
      <c r="DY2" s="1136"/>
      <c r="DZ2" s="113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8" t="s">
        <v>343</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8"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3" t="s">
        <v>359</v>
      </c>
      <c r="DH5" s="1124"/>
      <c r="DI5" s="1124"/>
      <c r="DJ5" s="1124"/>
      <c r="DK5" s="1125"/>
      <c r="DL5" s="1123" t="s">
        <v>360</v>
      </c>
      <c r="DM5" s="1124"/>
      <c r="DN5" s="1124"/>
      <c r="DO5" s="1124"/>
      <c r="DP5" s="1125"/>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5"/>
    </row>
    <row r="7" spans="1:131" s="206" customFormat="1" ht="26.25" customHeight="1" thickTop="1" x14ac:dyDescent="0.15">
      <c r="A7" s="209">
        <v>1</v>
      </c>
      <c r="B7" s="1075" t="s">
        <v>362</v>
      </c>
      <c r="C7" s="1076"/>
      <c r="D7" s="1076"/>
      <c r="E7" s="1076"/>
      <c r="F7" s="1076"/>
      <c r="G7" s="1076"/>
      <c r="H7" s="1076"/>
      <c r="I7" s="1076"/>
      <c r="J7" s="1076"/>
      <c r="K7" s="1076"/>
      <c r="L7" s="1076"/>
      <c r="M7" s="1076"/>
      <c r="N7" s="1076"/>
      <c r="O7" s="1076"/>
      <c r="P7" s="1077"/>
      <c r="Q7" s="1129">
        <v>76060</v>
      </c>
      <c r="R7" s="1130"/>
      <c r="S7" s="1130"/>
      <c r="T7" s="1130"/>
      <c r="U7" s="1130"/>
      <c r="V7" s="1130">
        <v>74406</v>
      </c>
      <c r="W7" s="1130"/>
      <c r="X7" s="1130"/>
      <c r="Y7" s="1130"/>
      <c r="Z7" s="1130"/>
      <c r="AA7" s="1130">
        <v>1654</v>
      </c>
      <c r="AB7" s="1130"/>
      <c r="AC7" s="1130"/>
      <c r="AD7" s="1130"/>
      <c r="AE7" s="1131"/>
      <c r="AF7" s="1132">
        <v>1436</v>
      </c>
      <c r="AG7" s="1133"/>
      <c r="AH7" s="1133"/>
      <c r="AI7" s="1133"/>
      <c r="AJ7" s="1134"/>
      <c r="AK7" s="1116">
        <v>2426</v>
      </c>
      <c r="AL7" s="1117"/>
      <c r="AM7" s="1117"/>
      <c r="AN7" s="1117"/>
      <c r="AO7" s="1117"/>
      <c r="AP7" s="1117">
        <v>57467</v>
      </c>
      <c r="AQ7" s="1117"/>
      <c r="AR7" s="1117"/>
      <c r="AS7" s="1117"/>
      <c r="AT7" s="1117"/>
      <c r="AU7" s="1118"/>
      <c r="AV7" s="1118"/>
      <c r="AW7" s="1118"/>
      <c r="AX7" s="1118"/>
      <c r="AY7" s="1119"/>
      <c r="AZ7" s="203"/>
      <c r="BA7" s="203"/>
      <c r="BB7" s="203"/>
      <c r="BC7" s="203"/>
      <c r="BD7" s="203"/>
      <c r="BE7" s="204"/>
      <c r="BF7" s="204"/>
      <c r="BG7" s="204"/>
      <c r="BH7" s="204"/>
      <c r="BI7" s="204"/>
      <c r="BJ7" s="204"/>
      <c r="BK7" s="204"/>
      <c r="BL7" s="204"/>
      <c r="BM7" s="204"/>
      <c r="BN7" s="204"/>
      <c r="BO7" s="204"/>
      <c r="BP7" s="204"/>
      <c r="BQ7" s="210">
        <v>1</v>
      </c>
      <c r="BR7" s="211" t="s">
        <v>552</v>
      </c>
      <c r="BS7" s="1120" t="s">
        <v>553</v>
      </c>
      <c r="BT7" s="1121"/>
      <c r="BU7" s="1121"/>
      <c r="BV7" s="1121"/>
      <c r="BW7" s="1121"/>
      <c r="BX7" s="1121"/>
      <c r="BY7" s="1121"/>
      <c r="BZ7" s="1121"/>
      <c r="CA7" s="1121"/>
      <c r="CB7" s="1121"/>
      <c r="CC7" s="1121"/>
      <c r="CD7" s="1121"/>
      <c r="CE7" s="1121"/>
      <c r="CF7" s="1121"/>
      <c r="CG7" s="1122"/>
      <c r="CH7" s="1113">
        <v>0</v>
      </c>
      <c r="CI7" s="1114"/>
      <c r="CJ7" s="1114"/>
      <c r="CK7" s="1114"/>
      <c r="CL7" s="1115"/>
      <c r="CM7" s="1113">
        <v>1810</v>
      </c>
      <c r="CN7" s="1114"/>
      <c r="CO7" s="1114"/>
      <c r="CP7" s="1114"/>
      <c r="CQ7" s="1115"/>
      <c r="CR7" s="1113">
        <v>5</v>
      </c>
      <c r="CS7" s="1114"/>
      <c r="CT7" s="1114"/>
      <c r="CU7" s="1114"/>
      <c r="CV7" s="1115"/>
      <c r="CW7" s="1113">
        <v>0</v>
      </c>
      <c r="CX7" s="1114"/>
      <c r="CY7" s="1114"/>
      <c r="CZ7" s="1114"/>
      <c r="DA7" s="1115"/>
      <c r="DB7" s="1113">
        <v>0</v>
      </c>
      <c r="DC7" s="1114"/>
      <c r="DD7" s="1114"/>
      <c r="DE7" s="1114"/>
      <c r="DF7" s="1115"/>
      <c r="DG7" s="1113">
        <v>0</v>
      </c>
      <c r="DH7" s="1114"/>
      <c r="DI7" s="1114"/>
      <c r="DJ7" s="1114"/>
      <c r="DK7" s="1115"/>
      <c r="DL7" s="1113">
        <v>1764</v>
      </c>
      <c r="DM7" s="1114"/>
      <c r="DN7" s="1114"/>
      <c r="DO7" s="1114"/>
      <c r="DP7" s="1115"/>
      <c r="DQ7" s="1113" t="s">
        <v>554</v>
      </c>
      <c r="DR7" s="1114"/>
      <c r="DS7" s="1114"/>
      <c r="DT7" s="1114"/>
      <c r="DU7" s="1115"/>
      <c r="DV7" s="1140"/>
      <c r="DW7" s="1141"/>
      <c r="DX7" s="1141"/>
      <c r="DY7" s="1141"/>
      <c r="DZ7" s="1142"/>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1"/>
      <c r="AL8" s="1112"/>
      <c r="AM8" s="1112"/>
      <c r="AN8" s="1112"/>
      <c r="AO8" s="1112"/>
      <c r="AP8" s="1112"/>
      <c r="AQ8" s="1112"/>
      <c r="AR8" s="1112"/>
      <c r="AS8" s="1112"/>
      <c r="AT8" s="1112"/>
      <c r="AU8" s="1109"/>
      <c r="AV8" s="1109"/>
      <c r="AW8" s="1109"/>
      <c r="AX8" s="1109"/>
      <c r="AY8" s="111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3"/>
      <c r="R23" s="1094"/>
      <c r="S23" s="1094"/>
      <c r="T23" s="1094"/>
      <c r="U23" s="1094"/>
      <c r="V23" s="1094"/>
      <c r="W23" s="1094"/>
      <c r="X23" s="1094"/>
      <c r="Y23" s="1094"/>
      <c r="Z23" s="1094"/>
      <c r="AA23" s="1094"/>
      <c r="AB23" s="1094"/>
      <c r="AC23" s="1094"/>
      <c r="AD23" s="1094"/>
      <c r="AE23" s="1095"/>
      <c r="AF23" s="1096">
        <v>1436</v>
      </c>
      <c r="AG23" s="1094"/>
      <c r="AH23" s="1094"/>
      <c r="AI23" s="1094"/>
      <c r="AJ23" s="1097"/>
      <c r="AK23" s="1098"/>
      <c r="AL23" s="1099"/>
      <c r="AM23" s="1099"/>
      <c r="AN23" s="1099"/>
      <c r="AO23" s="1099"/>
      <c r="AP23" s="1094"/>
      <c r="AQ23" s="1094"/>
      <c r="AR23" s="1094"/>
      <c r="AS23" s="1094"/>
      <c r="AT23" s="1094"/>
      <c r="AU23" s="1100"/>
      <c r="AV23" s="1100"/>
      <c r="AW23" s="1100"/>
      <c r="AX23" s="1100"/>
      <c r="AY23" s="1101"/>
      <c r="AZ23" s="1090" t="s">
        <v>366</v>
      </c>
      <c r="BA23" s="1091"/>
      <c r="BB23" s="1091"/>
      <c r="BC23" s="1091"/>
      <c r="BD23" s="1092"/>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89" t="s">
        <v>367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8" t="s">
        <v>368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4" t="s">
        <v>372</v>
      </c>
      <c r="AG26" s="1034"/>
      <c r="AH26" s="1034"/>
      <c r="AI26" s="1034"/>
      <c r="AJ26" s="1085"/>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377</v>
      </c>
      <c r="C28" s="1076"/>
      <c r="D28" s="1076"/>
      <c r="E28" s="1076"/>
      <c r="F28" s="1076"/>
      <c r="G28" s="1076"/>
      <c r="H28" s="1076"/>
      <c r="I28" s="1076"/>
      <c r="J28" s="1076"/>
      <c r="K28" s="1076"/>
      <c r="L28" s="1076"/>
      <c r="M28" s="1076"/>
      <c r="N28" s="1076"/>
      <c r="O28" s="1076"/>
      <c r="P28" s="1077"/>
      <c r="Q28" s="1078">
        <v>23354</v>
      </c>
      <c r="R28" s="1079"/>
      <c r="S28" s="1079"/>
      <c r="T28" s="1079"/>
      <c r="U28" s="1079"/>
      <c r="V28" s="1079">
        <v>23077</v>
      </c>
      <c r="W28" s="1079"/>
      <c r="X28" s="1079"/>
      <c r="Y28" s="1079"/>
      <c r="Z28" s="1079"/>
      <c r="AA28" s="1079">
        <v>277</v>
      </c>
      <c r="AB28" s="1079"/>
      <c r="AC28" s="1079"/>
      <c r="AD28" s="1079"/>
      <c r="AE28" s="1080"/>
      <c r="AF28" s="1081">
        <v>277</v>
      </c>
      <c r="AG28" s="1079"/>
      <c r="AH28" s="1079"/>
      <c r="AI28" s="1079"/>
      <c r="AJ28" s="1082"/>
      <c r="AK28" s="1083">
        <v>2896</v>
      </c>
      <c r="AL28" s="1072"/>
      <c r="AM28" s="1072"/>
      <c r="AN28" s="1072"/>
      <c r="AO28" s="1072"/>
      <c r="AP28" s="1072" t="s">
        <v>540</v>
      </c>
      <c r="AQ28" s="1072"/>
      <c r="AR28" s="1072"/>
      <c r="AS28" s="1072"/>
      <c r="AT28" s="1072"/>
      <c r="AU28" s="1072" t="s">
        <v>540</v>
      </c>
      <c r="AV28" s="1072"/>
      <c r="AW28" s="1072"/>
      <c r="AX28" s="1072"/>
      <c r="AY28" s="1072"/>
      <c r="AZ28" s="1072" t="s">
        <v>540</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138</v>
      </c>
      <c r="R29" s="1070"/>
      <c r="S29" s="1070"/>
      <c r="T29" s="1070"/>
      <c r="U29" s="1070"/>
      <c r="V29" s="1070">
        <v>113</v>
      </c>
      <c r="W29" s="1070"/>
      <c r="X29" s="1070"/>
      <c r="Y29" s="1070"/>
      <c r="Z29" s="1070"/>
      <c r="AA29" s="1070">
        <v>25</v>
      </c>
      <c r="AB29" s="1070"/>
      <c r="AC29" s="1070"/>
      <c r="AD29" s="1070"/>
      <c r="AE29" s="1071"/>
      <c r="AF29" s="1045">
        <v>25</v>
      </c>
      <c r="AG29" s="1046"/>
      <c r="AH29" s="1046"/>
      <c r="AI29" s="1046"/>
      <c r="AJ29" s="1047"/>
      <c r="AK29" s="1006">
        <v>0</v>
      </c>
      <c r="AL29" s="997"/>
      <c r="AM29" s="997"/>
      <c r="AN29" s="997"/>
      <c r="AO29" s="997"/>
      <c r="AP29" s="997">
        <v>14</v>
      </c>
      <c r="AQ29" s="997"/>
      <c r="AR29" s="997"/>
      <c r="AS29" s="997"/>
      <c r="AT29" s="997"/>
      <c r="AU29" s="1007" t="s">
        <v>541</v>
      </c>
      <c r="AV29" s="1005"/>
      <c r="AW29" s="1005"/>
      <c r="AX29" s="1005"/>
      <c r="AY29" s="1006"/>
      <c r="AZ29" s="1007" t="s">
        <v>541</v>
      </c>
      <c r="BA29" s="1005"/>
      <c r="BB29" s="1005"/>
      <c r="BC29" s="1005"/>
      <c r="BD29" s="1006"/>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14658</v>
      </c>
      <c r="R30" s="1070"/>
      <c r="S30" s="1070"/>
      <c r="T30" s="1070"/>
      <c r="U30" s="1070"/>
      <c r="V30" s="1070">
        <v>14429</v>
      </c>
      <c r="W30" s="1070"/>
      <c r="X30" s="1070"/>
      <c r="Y30" s="1070"/>
      <c r="Z30" s="1070"/>
      <c r="AA30" s="1070">
        <v>229</v>
      </c>
      <c r="AB30" s="1070"/>
      <c r="AC30" s="1070"/>
      <c r="AD30" s="1070"/>
      <c r="AE30" s="1071"/>
      <c r="AF30" s="1045">
        <v>229</v>
      </c>
      <c r="AG30" s="1046"/>
      <c r="AH30" s="1046"/>
      <c r="AI30" s="1046"/>
      <c r="AJ30" s="1047"/>
      <c r="AK30" s="1006">
        <v>2254</v>
      </c>
      <c r="AL30" s="997"/>
      <c r="AM30" s="997"/>
      <c r="AN30" s="997"/>
      <c r="AO30" s="997"/>
      <c r="AP30" s="1007" t="s">
        <v>541</v>
      </c>
      <c r="AQ30" s="1005"/>
      <c r="AR30" s="1005"/>
      <c r="AS30" s="1005"/>
      <c r="AT30" s="1006"/>
      <c r="AU30" s="1007" t="s">
        <v>541</v>
      </c>
      <c r="AV30" s="1005"/>
      <c r="AW30" s="1005"/>
      <c r="AX30" s="1005"/>
      <c r="AY30" s="1006"/>
      <c r="AZ30" s="1007" t="s">
        <v>541</v>
      </c>
      <c r="BA30" s="1005"/>
      <c r="BB30" s="1005"/>
      <c r="BC30" s="1005"/>
      <c r="BD30" s="1006"/>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4116</v>
      </c>
      <c r="R31" s="1070"/>
      <c r="S31" s="1070"/>
      <c r="T31" s="1070"/>
      <c r="U31" s="1070"/>
      <c r="V31" s="1070">
        <v>4061</v>
      </c>
      <c r="W31" s="1070"/>
      <c r="X31" s="1070"/>
      <c r="Y31" s="1070"/>
      <c r="Z31" s="1070"/>
      <c r="AA31" s="1070">
        <v>55</v>
      </c>
      <c r="AB31" s="1070"/>
      <c r="AC31" s="1070"/>
      <c r="AD31" s="1070"/>
      <c r="AE31" s="1071"/>
      <c r="AF31" s="1045">
        <v>55</v>
      </c>
      <c r="AG31" s="1046"/>
      <c r="AH31" s="1046"/>
      <c r="AI31" s="1046"/>
      <c r="AJ31" s="1047"/>
      <c r="AK31" s="1006">
        <v>1891</v>
      </c>
      <c r="AL31" s="997"/>
      <c r="AM31" s="997"/>
      <c r="AN31" s="997"/>
      <c r="AO31" s="997"/>
      <c r="AP31" s="1007" t="s">
        <v>541</v>
      </c>
      <c r="AQ31" s="1005"/>
      <c r="AR31" s="1005"/>
      <c r="AS31" s="1005"/>
      <c r="AT31" s="1006"/>
      <c r="AU31" s="1007" t="s">
        <v>541</v>
      </c>
      <c r="AV31" s="1005"/>
      <c r="AW31" s="1005"/>
      <c r="AX31" s="1005"/>
      <c r="AY31" s="1006"/>
      <c r="AZ31" s="1007" t="s">
        <v>541</v>
      </c>
      <c r="BA31" s="1005"/>
      <c r="BB31" s="1005"/>
      <c r="BC31" s="1005"/>
      <c r="BD31" s="1006"/>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3134</v>
      </c>
      <c r="R32" s="1070"/>
      <c r="S32" s="1070"/>
      <c r="T32" s="1070"/>
      <c r="U32" s="1070"/>
      <c r="V32" s="1070">
        <v>3102</v>
      </c>
      <c r="W32" s="1070"/>
      <c r="X32" s="1070"/>
      <c r="Y32" s="1070"/>
      <c r="Z32" s="1070"/>
      <c r="AA32" s="1070">
        <v>32</v>
      </c>
      <c r="AB32" s="1070"/>
      <c r="AC32" s="1070"/>
      <c r="AD32" s="1070"/>
      <c r="AE32" s="1071"/>
      <c r="AF32" s="1045">
        <v>32</v>
      </c>
      <c r="AG32" s="1046"/>
      <c r="AH32" s="1046"/>
      <c r="AI32" s="1046"/>
      <c r="AJ32" s="1047"/>
      <c r="AK32" s="1006">
        <v>700000</v>
      </c>
      <c r="AL32" s="997"/>
      <c r="AM32" s="997"/>
      <c r="AN32" s="997"/>
      <c r="AO32" s="997"/>
      <c r="AP32" s="997">
        <v>9042</v>
      </c>
      <c r="AQ32" s="997"/>
      <c r="AR32" s="997"/>
      <c r="AS32" s="997"/>
      <c r="AT32" s="997"/>
      <c r="AU32" s="997">
        <v>410</v>
      </c>
      <c r="AV32" s="997"/>
      <c r="AW32" s="997"/>
      <c r="AX32" s="997"/>
      <c r="AY32" s="997"/>
      <c r="AZ32" s="1068">
        <v>1.5</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619</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3271</v>
      </c>
      <c r="R68" s="1008"/>
      <c r="S68" s="1008"/>
      <c r="T68" s="1008"/>
      <c r="U68" s="1008"/>
      <c r="V68" s="1008">
        <v>2861</v>
      </c>
      <c r="W68" s="1008"/>
      <c r="X68" s="1008"/>
      <c r="Y68" s="1008"/>
      <c r="Z68" s="1008"/>
      <c r="AA68" s="1008">
        <v>410</v>
      </c>
      <c r="AB68" s="1008"/>
      <c r="AC68" s="1008"/>
      <c r="AD68" s="1008"/>
      <c r="AE68" s="1008"/>
      <c r="AF68" s="1008">
        <v>410</v>
      </c>
      <c r="AG68" s="1008"/>
      <c r="AH68" s="1008"/>
      <c r="AI68" s="1008"/>
      <c r="AJ68" s="1008"/>
      <c r="AK68" s="1008">
        <v>31</v>
      </c>
      <c r="AL68" s="1008"/>
      <c r="AM68" s="1008"/>
      <c r="AN68" s="1008"/>
      <c r="AO68" s="1008"/>
      <c r="AP68" s="1008">
        <v>488</v>
      </c>
      <c r="AQ68" s="1008"/>
      <c r="AR68" s="1008"/>
      <c r="AS68" s="1008"/>
      <c r="AT68" s="1008"/>
      <c r="AU68" s="1008">
        <v>244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10422</v>
      </c>
      <c r="R69" s="997"/>
      <c r="S69" s="997"/>
      <c r="T69" s="997"/>
      <c r="U69" s="997"/>
      <c r="V69" s="997">
        <v>10067</v>
      </c>
      <c r="W69" s="997"/>
      <c r="X69" s="997"/>
      <c r="Y69" s="997"/>
      <c r="Z69" s="997"/>
      <c r="AA69" s="997">
        <v>355</v>
      </c>
      <c r="AB69" s="997"/>
      <c r="AC69" s="997"/>
      <c r="AD69" s="997"/>
      <c r="AE69" s="997"/>
      <c r="AF69" s="997">
        <v>355</v>
      </c>
      <c r="AG69" s="997"/>
      <c r="AH69" s="997"/>
      <c r="AI69" s="997"/>
      <c r="AJ69" s="997"/>
      <c r="AK69" s="997">
        <v>0</v>
      </c>
      <c r="AL69" s="997"/>
      <c r="AM69" s="997"/>
      <c r="AN69" s="997"/>
      <c r="AO69" s="997"/>
      <c r="AP69" s="997">
        <v>6794</v>
      </c>
      <c r="AQ69" s="997"/>
      <c r="AR69" s="997"/>
      <c r="AS69" s="997"/>
      <c r="AT69" s="997"/>
      <c r="AU69" s="997">
        <v>408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925</v>
      </c>
      <c r="R70" s="997"/>
      <c r="S70" s="997"/>
      <c r="T70" s="997"/>
      <c r="U70" s="997"/>
      <c r="V70" s="997">
        <v>894</v>
      </c>
      <c r="W70" s="997"/>
      <c r="X70" s="997"/>
      <c r="Y70" s="997"/>
      <c r="Z70" s="997"/>
      <c r="AA70" s="997">
        <v>21</v>
      </c>
      <c r="AB70" s="997"/>
      <c r="AC70" s="997"/>
      <c r="AD70" s="997"/>
      <c r="AE70" s="997"/>
      <c r="AF70" s="997">
        <v>21</v>
      </c>
      <c r="AG70" s="997"/>
      <c r="AH70" s="997"/>
      <c r="AI70" s="997"/>
      <c r="AJ70" s="997"/>
      <c r="AK70" s="997">
        <v>16</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434</v>
      </c>
      <c r="R71" s="997"/>
      <c r="S71" s="997"/>
      <c r="T71" s="997"/>
      <c r="U71" s="997"/>
      <c r="V71" s="997">
        <v>279</v>
      </c>
      <c r="W71" s="997"/>
      <c r="X71" s="997"/>
      <c r="Y71" s="997"/>
      <c r="Z71" s="997"/>
      <c r="AA71" s="997">
        <v>155</v>
      </c>
      <c r="AB71" s="997"/>
      <c r="AC71" s="997"/>
      <c r="AD71" s="997"/>
      <c r="AE71" s="997"/>
      <c r="AF71" s="997">
        <v>155</v>
      </c>
      <c r="AG71" s="997"/>
      <c r="AH71" s="997"/>
      <c r="AI71" s="997"/>
      <c r="AJ71" s="997"/>
      <c r="AK71" s="997">
        <v>0</v>
      </c>
      <c r="AL71" s="997"/>
      <c r="AM71" s="997"/>
      <c r="AN71" s="997"/>
      <c r="AO71" s="997"/>
      <c r="AP71" s="997" t="s">
        <v>550</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476</v>
      </c>
      <c r="R72" s="997"/>
      <c r="S72" s="997"/>
      <c r="T72" s="997"/>
      <c r="U72" s="997"/>
      <c r="V72" s="997">
        <v>469</v>
      </c>
      <c r="W72" s="997"/>
      <c r="X72" s="997"/>
      <c r="Y72" s="997"/>
      <c r="Z72" s="997"/>
      <c r="AA72" s="997">
        <v>7</v>
      </c>
      <c r="AB72" s="997"/>
      <c r="AC72" s="997"/>
      <c r="AD72" s="997"/>
      <c r="AE72" s="997"/>
      <c r="AF72" s="997">
        <v>7</v>
      </c>
      <c r="AG72" s="997"/>
      <c r="AH72" s="997"/>
      <c r="AI72" s="997"/>
      <c r="AJ72" s="997"/>
      <c r="AK72" s="997">
        <v>78</v>
      </c>
      <c r="AL72" s="997"/>
      <c r="AM72" s="997"/>
      <c r="AN72" s="997"/>
      <c r="AO72" s="997"/>
      <c r="AP72" s="997">
        <v>512</v>
      </c>
      <c r="AQ72" s="997"/>
      <c r="AR72" s="997"/>
      <c r="AS72" s="997"/>
      <c r="AT72" s="997"/>
      <c r="AU72" s="997">
        <v>137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17579</v>
      </c>
      <c r="R73" s="997"/>
      <c r="S73" s="997"/>
      <c r="T73" s="997"/>
      <c r="U73" s="997"/>
      <c r="V73" s="997">
        <v>20939</v>
      </c>
      <c r="W73" s="997"/>
      <c r="X73" s="997"/>
      <c r="Y73" s="997"/>
      <c r="Z73" s="997"/>
      <c r="AA73" s="997">
        <v>-3360</v>
      </c>
      <c r="AB73" s="997"/>
      <c r="AC73" s="997"/>
      <c r="AD73" s="997"/>
      <c r="AE73" s="997"/>
      <c r="AF73" s="997">
        <v>-3360</v>
      </c>
      <c r="AG73" s="997"/>
      <c r="AH73" s="997"/>
      <c r="AI73" s="997"/>
      <c r="AJ73" s="997"/>
      <c r="AK73" s="997">
        <v>1854</v>
      </c>
      <c r="AL73" s="997"/>
      <c r="AM73" s="997"/>
      <c r="AN73" s="997"/>
      <c r="AO73" s="997"/>
      <c r="AP73" s="997">
        <v>9923</v>
      </c>
      <c r="AQ73" s="997"/>
      <c r="AR73" s="997"/>
      <c r="AS73" s="997"/>
      <c r="AT73" s="997"/>
      <c r="AU73" s="997">
        <v>258</v>
      </c>
      <c r="AV73" s="997"/>
      <c r="AW73" s="997"/>
      <c r="AX73" s="997"/>
      <c r="AY73" s="997"/>
      <c r="AZ73" s="998" t="s">
        <v>551</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4796</v>
      </c>
      <c r="R74" s="997"/>
      <c r="S74" s="997"/>
      <c r="T74" s="997"/>
      <c r="U74" s="997"/>
      <c r="V74" s="997">
        <v>4735</v>
      </c>
      <c r="W74" s="997"/>
      <c r="X74" s="997"/>
      <c r="Y74" s="997"/>
      <c r="Z74" s="997"/>
      <c r="AA74" s="997">
        <v>61</v>
      </c>
      <c r="AB74" s="997"/>
      <c r="AC74" s="997"/>
      <c r="AD74" s="997"/>
      <c r="AE74" s="997"/>
      <c r="AF74" s="997">
        <v>61</v>
      </c>
      <c r="AG74" s="997"/>
      <c r="AH74" s="997"/>
      <c r="AI74" s="997"/>
      <c r="AJ74" s="997"/>
      <c r="AK74" s="997">
        <v>769</v>
      </c>
      <c r="AL74" s="997"/>
      <c r="AM74" s="997"/>
      <c r="AN74" s="997"/>
      <c r="AO74" s="997"/>
      <c r="AP74" s="997" t="s">
        <v>541</v>
      </c>
      <c r="AQ74" s="997"/>
      <c r="AR74" s="997"/>
      <c r="AS74" s="997"/>
      <c r="AT74" s="997"/>
      <c r="AU74" s="997" t="s">
        <v>541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1269458</v>
      </c>
      <c r="R75" s="1005"/>
      <c r="S75" s="1005"/>
      <c r="T75" s="1005"/>
      <c r="U75" s="1006"/>
      <c r="V75" s="1007">
        <v>1236628</v>
      </c>
      <c r="W75" s="1005"/>
      <c r="X75" s="1005"/>
      <c r="Y75" s="1005"/>
      <c r="Z75" s="1006"/>
      <c r="AA75" s="1007">
        <v>32831</v>
      </c>
      <c r="AB75" s="1005"/>
      <c r="AC75" s="1005"/>
      <c r="AD75" s="1005"/>
      <c r="AE75" s="1006"/>
      <c r="AF75" s="1007">
        <v>32831</v>
      </c>
      <c r="AG75" s="1005"/>
      <c r="AH75" s="1005"/>
      <c r="AI75" s="1005"/>
      <c r="AJ75" s="1006"/>
      <c r="AK75" s="1007">
        <v>10482</v>
      </c>
      <c r="AL75" s="1005"/>
      <c r="AM75" s="1005"/>
      <c r="AN75" s="1005"/>
      <c r="AO75" s="1006"/>
      <c r="AP75" s="1007" t="s">
        <v>541</v>
      </c>
      <c r="AQ75" s="1005"/>
      <c r="AR75" s="1005"/>
      <c r="AS75" s="1005"/>
      <c r="AT75" s="1006"/>
      <c r="AU75" s="1007" t="s">
        <v>541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6742888</v>
      </c>
      <c r="AB110" s="903"/>
      <c r="AC110" s="903"/>
      <c r="AD110" s="903"/>
      <c r="AE110" s="904"/>
      <c r="AF110" s="905">
        <v>6882776</v>
      </c>
      <c r="AG110" s="903"/>
      <c r="AH110" s="903"/>
      <c r="AI110" s="903"/>
      <c r="AJ110" s="904"/>
      <c r="AK110" s="905">
        <v>6380009</v>
      </c>
      <c r="AL110" s="903"/>
      <c r="AM110" s="903"/>
      <c r="AN110" s="903"/>
      <c r="AO110" s="904"/>
      <c r="AP110" s="906">
        <v>19.100000000000001</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56005427</v>
      </c>
      <c r="BR110" s="830"/>
      <c r="BS110" s="830"/>
      <c r="BT110" s="830"/>
      <c r="BU110" s="830"/>
      <c r="BV110" s="830">
        <v>54383487</v>
      </c>
      <c r="BW110" s="830"/>
      <c r="BX110" s="830"/>
      <c r="BY110" s="830"/>
      <c r="BZ110" s="830"/>
      <c r="CA110" s="830">
        <v>57467110</v>
      </c>
      <c r="CB110" s="830"/>
      <c r="CC110" s="830"/>
      <c r="CD110" s="830"/>
      <c r="CE110" s="830"/>
      <c r="CF110" s="891">
        <v>171.9</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3003222</v>
      </c>
      <c r="BR111" s="801"/>
      <c r="BS111" s="801"/>
      <c r="BT111" s="801"/>
      <c r="BU111" s="801"/>
      <c r="BV111" s="801">
        <v>3764868</v>
      </c>
      <c r="BW111" s="801"/>
      <c r="BX111" s="801"/>
      <c r="BY111" s="801"/>
      <c r="BZ111" s="801"/>
      <c r="CA111" s="801">
        <v>1758629</v>
      </c>
      <c r="CB111" s="801"/>
      <c r="CC111" s="801"/>
      <c r="CD111" s="801"/>
      <c r="CE111" s="801"/>
      <c r="CF111" s="878">
        <v>5.3</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4228166</v>
      </c>
      <c r="BR112" s="801"/>
      <c r="BS112" s="801"/>
      <c r="BT112" s="801"/>
      <c r="BU112" s="801"/>
      <c r="BV112" s="801">
        <v>3573426</v>
      </c>
      <c r="BW112" s="801"/>
      <c r="BX112" s="801"/>
      <c r="BY112" s="801"/>
      <c r="BZ112" s="801"/>
      <c r="CA112" s="801">
        <v>2956835</v>
      </c>
      <c r="CB112" s="801"/>
      <c r="CC112" s="801"/>
      <c r="CD112" s="801"/>
      <c r="CE112" s="801"/>
      <c r="CF112" s="878">
        <v>8.8000000000000007</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701684</v>
      </c>
      <c r="AB113" s="939"/>
      <c r="AC113" s="939"/>
      <c r="AD113" s="939"/>
      <c r="AE113" s="940"/>
      <c r="AF113" s="941">
        <v>458845</v>
      </c>
      <c r="AG113" s="939"/>
      <c r="AH113" s="939"/>
      <c r="AI113" s="939"/>
      <c r="AJ113" s="940"/>
      <c r="AK113" s="941">
        <v>410474</v>
      </c>
      <c r="AL113" s="939"/>
      <c r="AM113" s="939"/>
      <c r="AN113" s="939"/>
      <c r="AO113" s="940"/>
      <c r="AP113" s="942">
        <v>1.2</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1782716</v>
      </c>
      <c r="BR113" s="801"/>
      <c r="BS113" s="801"/>
      <c r="BT113" s="801"/>
      <c r="BU113" s="801"/>
      <c r="BV113" s="801">
        <v>1233511</v>
      </c>
      <c r="BW113" s="801"/>
      <c r="BX113" s="801"/>
      <c r="BY113" s="801"/>
      <c r="BZ113" s="801"/>
      <c r="CA113" s="801">
        <v>1046484</v>
      </c>
      <c r="CB113" s="801"/>
      <c r="CC113" s="801"/>
      <c r="CD113" s="801"/>
      <c r="CE113" s="801"/>
      <c r="CF113" s="878">
        <v>3.1</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482002</v>
      </c>
      <c r="AB114" s="814"/>
      <c r="AC114" s="814"/>
      <c r="AD114" s="814"/>
      <c r="AE114" s="815"/>
      <c r="AF114" s="816">
        <v>388318</v>
      </c>
      <c r="AG114" s="814"/>
      <c r="AH114" s="814"/>
      <c r="AI114" s="814"/>
      <c r="AJ114" s="815"/>
      <c r="AK114" s="816">
        <v>130808</v>
      </c>
      <c r="AL114" s="814"/>
      <c r="AM114" s="814"/>
      <c r="AN114" s="814"/>
      <c r="AO114" s="815"/>
      <c r="AP114" s="784">
        <v>0.4</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8813937</v>
      </c>
      <c r="BR114" s="801"/>
      <c r="BS114" s="801"/>
      <c r="BT114" s="801"/>
      <c r="BU114" s="801"/>
      <c r="BV114" s="801">
        <v>8381781</v>
      </c>
      <c r="BW114" s="801"/>
      <c r="BX114" s="801"/>
      <c r="BY114" s="801"/>
      <c r="BZ114" s="801"/>
      <c r="CA114" s="801">
        <v>8056574</v>
      </c>
      <c r="CB114" s="801"/>
      <c r="CC114" s="801"/>
      <c r="CD114" s="801"/>
      <c r="CE114" s="801"/>
      <c r="CF114" s="878">
        <v>24.1</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3003222</v>
      </c>
      <c r="DH115" s="814"/>
      <c r="DI115" s="814"/>
      <c r="DJ115" s="814"/>
      <c r="DK115" s="815"/>
      <c r="DL115" s="816">
        <v>3764868</v>
      </c>
      <c r="DM115" s="814"/>
      <c r="DN115" s="814"/>
      <c r="DO115" s="814"/>
      <c r="DP115" s="815"/>
      <c r="DQ115" s="816">
        <v>1758629</v>
      </c>
      <c r="DR115" s="814"/>
      <c r="DS115" s="814"/>
      <c r="DT115" s="814"/>
      <c r="DU115" s="815"/>
      <c r="DV115" s="784">
        <v>5.3</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v>211</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7926574</v>
      </c>
      <c r="AB117" s="925"/>
      <c r="AC117" s="925"/>
      <c r="AD117" s="925"/>
      <c r="AE117" s="926"/>
      <c r="AF117" s="928">
        <v>7729939</v>
      </c>
      <c r="AG117" s="925"/>
      <c r="AH117" s="925"/>
      <c r="AI117" s="925"/>
      <c r="AJ117" s="926"/>
      <c r="AK117" s="928">
        <v>6921502</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73833468</v>
      </c>
      <c r="BR118" s="888"/>
      <c r="BS118" s="888"/>
      <c r="BT118" s="888"/>
      <c r="BU118" s="888"/>
      <c r="BV118" s="888">
        <v>71337073</v>
      </c>
      <c r="BW118" s="888"/>
      <c r="BX118" s="888"/>
      <c r="BY118" s="888"/>
      <c r="BZ118" s="888"/>
      <c r="CA118" s="888">
        <v>71285632</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9218659</v>
      </c>
      <c r="BR119" s="830"/>
      <c r="BS119" s="830"/>
      <c r="BT119" s="830"/>
      <c r="BU119" s="830"/>
      <c r="BV119" s="830">
        <v>8612713</v>
      </c>
      <c r="BW119" s="830"/>
      <c r="BX119" s="830"/>
      <c r="BY119" s="830"/>
      <c r="BZ119" s="830"/>
      <c r="CA119" s="830">
        <v>8562935</v>
      </c>
      <c r="CB119" s="830"/>
      <c r="CC119" s="830"/>
      <c r="CD119" s="830"/>
      <c r="CE119" s="830"/>
      <c r="CF119" s="891">
        <v>25.6</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10157143</v>
      </c>
      <c r="BR120" s="801"/>
      <c r="BS120" s="801"/>
      <c r="BT120" s="801"/>
      <c r="BU120" s="801"/>
      <c r="BV120" s="801">
        <v>10152370</v>
      </c>
      <c r="BW120" s="801"/>
      <c r="BX120" s="801"/>
      <c r="BY120" s="801"/>
      <c r="BZ120" s="801"/>
      <c r="CA120" s="801">
        <v>10081896</v>
      </c>
      <c r="CB120" s="801"/>
      <c r="CC120" s="801"/>
      <c r="CD120" s="801"/>
      <c r="CE120" s="801"/>
      <c r="CF120" s="878">
        <v>30.2</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4228166</v>
      </c>
      <c r="DH120" s="830"/>
      <c r="DI120" s="830"/>
      <c r="DJ120" s="830"/>
      <c r="DK120" s="830"/>
      <c r="DL120" s="830">
        <v>3573426</v>
      </c>
      <c r="DM120" s="830"/>
      <c r="DN120" s="830"/>
      <c r="DO120" s="830"/>
      <c r="DP120" s="830"/>
      <c r="DQ120" s="830">
        <v>2956835</v>
      </c>
      <c r="DR120" s="830"/>
      <c r="DS120" s="830"/>
      <c r="DT120" s="830"/>
      <c r="DU120" s="830"/>
      <c r="DV120" s="831">
        <v>8.8000000000000007</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47877825</v>
      </c>
      <c r="BR121" s="888"/>
      <c r="BS121" s="888"/>
      <c r="BT121" s="888"/>
      <c r="BU121" s="888"/>
      <c r="BV121" s="888">
        <v>46200131</v>
      </c>
      <c r="BW121" s="888"/>
      <c r="BX121" s="888"/>
      <c r="BY121" s="888"/>
      <c r="BZ121" s="888"/>
      <c r="CA121" s="888">
        <v>44349189</v>
      </c>
      <c r="CB121" s="888"/>
      <c r="CC121" s="888"/>
      <c r="CD121" s="888"/>
      <c r="CE121" s="888"/>
      <c r="CF121" s="889">
        <v>132.69999999999999</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444</v>
      </c>
      <c r="BP122" s="868"/>
      <c r="BQ122" s="869">
        <v>67253627</v>
      </c>
      <c r="BR122" s="870"/>
      <c r="BS122" s="870"/>
      <c r="BT122" s="870"/>
      <c r="BU122" s="870"/>
      <c r="BV122" s="870">
        <v>64965214</v>
      </c>
      <c r="BW122" s="870"/>
      <c r="BX122" s="870"/>
      <c r="BY122" s="870"/>
      <c r="BZ122" s="870"/>
      <c r="CA122" s="870">
        <v>62994020</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19.899999999999999</v>
      </c>
      <c r="BR123" s="862"/>
      <c r="BS123" s="862"/>
      <c r="BT123" s="862"/>
      <c r="BU123" s="862"/>
      <c r="BV123" s="862">
        <v>19.399999999999999</v>
      </c>
      <c r="BW123" s="862"/>
      <c r="BX123" s="862"/>
      <c r="BY123" s="862"/>
      <c r="BZ123" s="862"/>
      <c r="CA123" s="862">
        <v>24.8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2161545</v>
      </c>
      <c r="AB128" s="754"/>
      <c r="AC128" s="754"/>
      <c r="AD128" s="754"/>
      <c r="AE128" s="755"/>
      <c r="AF128" s="756">
        <v>2246148</v>
      </c>
      <c r="AG128" s="754"/>
      <c r="AH128" s="754"/>
      <c r="AI128" s="754"/>
      <c r="AJ128" s="755"/>
      <c r="AK128" s="756">
        <v>1927345</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16.5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38644818</v>
      </c>
      <c r="AB129" s="814"/>
      <c r="AC129" s="814"/>
      <c r="AD129" s="814"/>
      <c r="AE129" s="815"/>
      <c r="AF129" s="816">
        <v>38354168</v>
      </c>
      <c r="AG129" s="814"/>
      <c r="AH129" s="814"/>
      <c r="AI129" s="814"/>
      <c r="AJ129" s="815"/>
      <c r="AK129" s="816">
        <v>38509636</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5619845</v>
      </c>
      <c r="AB130" s="814"/>
      <c r="AC130" s="814"/>
      <c r="AD130" s="814"/>
      <c r="AE130" s="815"/>
      <c r="AF130" s="816">
        <v>5591127</v>
      </c>
      <c r="AG130" s="814"/>
      <c r="AH130" s="814"/>
      <c r="AI130" s="814"/>
      <c r="AJ130" s="815"/>
      <c r="AK130" s="816">
        <v>5085315</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24.8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33024973</v>
      </c>
      <c r="AB131" s="747"/>
      <c r="AC131" s="747"/>
      <c r="AD131" s="747"/>
      <c r="AE131" s="748"/>
      <c r="AF131" s="749">
        <v>32763041</v>
      </c>
      <c r="AG131" s="747"/>
      <c r="AH131" s="747"/>
      <c r="AI131" s="747"/>
      <c r="AJ131" s="748"/>
      <c r="AK131" s="749">
        <v>33424321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0.43961883000000002</v>
      </c>
      <c r="AB132" s="770"/>
      <c r="AC132" s="770"/>
      <c r="AD132" s="770"/>
      <c r="AE132" s="771"/>
      <c r="AF132" s="772">
        <v>-0.32761305600000001</v>
      </c>
      <c r="AG132" s="770"/>
      <c r="AH132" s="770"/>
      <c r="AI132" s="770"/>
      <c r="AJ132" s="771"/>
      <c r="AK132" s="772">
        <v>-0.27272954900000002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0.4</v>
      </c>
      <c r="AB133" s="779"/>
      <c r="AC133" s="779"/>
      <c r="AD133" s="779"/>
      <c r="AE133" s="780"/>
      <c r="AF133" s="778">
        <v>0.1</v>
      </c>
      <c r="AG133" s="779"/>
      <c r="AH133" s="779"/>
      <c r="AI133" s="779"/>
      <c r="AJ133" s="780"/>
      <c r="AK133" s="778">
        <v>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110"/>
  <sheetViews>
    <sheetView showGridLines="0" view="pageBreakPreview" topLeftCell="T1" zoomScaleNormal="85" zoomScaleSheetLayoutView="55" workbookViewId="0">
      <selection activeCell="I36" sqref="I36"/>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02"/>
  <sheetViews>
    <sheetView showGridLines="0" topLeftCell="S1" zoomScaleNormal="40" zoomScaleSheetLayoutView="55" workbookViewId="0">
      <selection activeCell="AC6" sqref="AC6:AL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1" zoomScale="75" zoomScaleSheetLayoutView="75" workbookViewId="0">
      <selection activeCell="AC6" sqref="AC6:AL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8" t="s">
        <v>476</v>
      </c>
      <c r="L7" s="254"/>
      <c r="M7" s="255" t="s">
        <v>477</v>
      </c>
      <c r="N7" s="256"/>
    </row>
    <row r="8" spans="1:16" x14ac:dyDescent="0.15">
      <c r="A8" s="248"/>
      <c r="B8" s="244"/>
      <c r="C8" s="244"/>
      <c r="D8" s="244"/>
      <c r="E8" s="244"/>
      <c r="F8" s="244"/>
      <c r="G8" s="257"/>
      <c r="H8" s="258"/>
      <c r="I8" s="258"/>
      <c r="J8" s="259"/>
      <c r="K8" s="1149"/>
      <c r="L8" s="260" t="s">
        <v>478</v>
      </c>
      <c r="M8" s="261" t="s">
        <v>479</v>
      </c>
      <c r="N8" s="262" t="s">
        <v>480</v>
      </c>
    </row>
    <row r="9" spans="1:16" x14ac:dyDescent="0.15">
      <c r="A9" s="248"/>
      <c r="B9" s="244"/>
      <c r="C9" s="244"/>
      <c r="D9" s="244"/>
      <c r="E9" s="244"/>
      <c r="F9" s="244"/>
      <c r="G9" s="1162" t="s">
        <v>481</v>
      </c>
      <c r="H9" s="1163"/>
      <c r="I9" s="1163"/>
      <c r="J9" s="1164"/>
      <c r="K9" s="263">
        <v>9999745</v>
      </c>
      <c r="L9" s="264">
        <v>50257</v>
      </c>
      <c r="M9" s="265">
        <v>57806</v>
      </c>
      <c r="N9" s="266">
        <v>-13.1</v>
      </c>
    </row>
    <row r="10" spans="1:16" x14ac:dyDescent="0.15">
      <c r="A10" s="248"/>
      <c r="B10" s="244"/>
      <c r="C10" s="244"/>
      <c r="D10" s="244"/>
      <c r="E10" s="244"/>
      <c r="F10" s="244"/>
      <c r="G10" s="1162" t="s">
        <v>482</v>
      </c>
      <c r="H10" s="1163"/>
      <c r="I10" s="1163"/>
      <c r="J10" s="1164"/>
      <c r="K10" s="267">
        <v>367762</v>
      </c>
      <c r="L10" s="268">
        <v>1848</v>
      </c>
      <c r="M10" s="269">
        <v>2609</v>
      </c>
      <c r="N10" s="270">
        <v>-29.2</v>
      </c>
    </row>
    <row r="11" spans="1:16" ht="13.5" customHeight="1" x14ac:dyDescent="0.15">
      <c r="A11" s="248"/>
      <c r="B11" s="244"/>
      <c r="C11" s="244"/>
      <c r="D11" s="244"/>
      <c r="E11" s="244"/>
      <c r="F11" s="244"/>
      <c r="G11" s="1162" t="s">
        <v>483</v>
      </c>
      <c r="H11" s="1163"/>
      <c r="I11" s="1163"/>
      <c r="J11" s="1164"/>
      <c r="K11" s="267">
        <v>225817</v>
      </c>
      <c r="L11" s="268">
        <v>1135</v>
      </c>
      <c r="M11" s="269">
        <v>989</v>
      </c>
      <c r="N11" s="270">
        <v>14.8</v>
      </c>
    </row>
    <row r="12" spans="1:16" ht="13.5" customHeight="1" x14ac:dyDescent="0.15">
      <c r="A12" s="248"/>
      <c r="B12" s="244"/>
      <c r="C12" s="244"/>
      <c r="D12" s="244"/>
      <c r="E12" s="244"/>
      <c r="F12" s="244"/>
      <c r="G12" s="1162" t="s">
        <v>484</v>
      </c>
      <c r="H12" s="1163"/>
      <c r="I12" s="1163"/>
      <c r="J12" s="1164"/>
      <c r="K12" s="267">
        <v>146987</v>
      </c>
      <c r="L12" s="268">
        <v>739</v>
      </c>
      <c r="M12" s="269">
        <v>648</v>
      </c>
      <c r="N12" s="270">
        <v>14</v>
      </c>
    </row>
    <row r="13" spans="1:16" ht="13.5" customHeight="1" x14ac:dyDescent="0.15">
      <c r="A13" s="248"/>
      <c r="B13" s="244"/>
      <c r="C13" s="244"/>
      <c r="D13" s="244"/>
      <c r="E13" s="244"/>
      <c r="F13" s="244"/>
      <c r="G13" s="1162" t="s">
        <v>485</v>
      </c>
      <c r="H13" s="1163"/>
      <c r="I13" s="1163"/>
      <c r="J13" s="1164"/>
      <c r="K13" s="267" t="s">
        <v>486</v>
      </c>
      <c r="L13" s="268" t="s">
        <v>486</v>
      </c>
      <c r="M13" s="269" t="s">
        <v>486</v>
      </c>
      <c r="N13" s="270" t="s">
        <v>486</v>
      </c>
    </row>
    <row r="14" spans="1:16" ht="13.5" customHeight="1" x14ac:dyDescent="0.15">
      <c r="A14" s="248"/>
      <c r="B14" s="244"/>
      <c r="C14" s="244"/>
      <c r="D14" s="244"/>
      <c r="E14" s="244"/>
      <c r="F14" s="244"/>
      <c r="G14" s="1162" t="s">
        <v>487</v>
      </c>
      <c r="H14" s="1163"/>
      <c r="I14" s="1163"/>
      <c r="J14" s="1164"/>
      <c r="K14" s="267">
        <v>392473</v>
      </c>
      <c r="L14" s="268">
        <v>1972</v>
      </c>
      <c r="M14" s="269">
        <v>2272</v>
      </c>
      <c r="N14" s="270">
        <v>-13.2</v>
      </c>
    </row>
    <row r="15" spans="1:16" ht="13.5" customHeight="1" x14ac:dyDescent="0.15">
      <c r="A15" s="248"/>
      <c r="B15" s="244"/>
      <c r="C15" s="244"/>
      <c r="D15" s="244"/>
      <c r="E15" s="244"/>
      <c r="F15" s="244"/>
      <c r="G15" s="1162" t="s">
        <v>488</v>
      </c>
      <c r="H15" s="1163"/>
      <c r="I15" s="1163"/>
      <c r="J15" s="1164"/>
      <c r="K15" s="267">
        <v>73969</v>
      </c>
      <c r="L15" s="268">
        <v>372</v>
      </c>
      <c r="M15" s="269">
        <v>858</v>
      </c>
      <c r="N15" s="270">
        <v>-56.6</v>
      </c>
    </row>
    <row r="16" spans="1:16" x14ac:dyDescent="0.15">
      <c r="A16" s="248"/>
      <c r="B16" s="244"/>
      <c r="C16" s="244"/>
      <c r="D16" s="244"/>
      <c r="E16" s="244"/>
      <c r="F16" s="244"/>
      <c r="G16" s="1165" t="s">
        <v>489</v>
      </c>
      <c r="H16" s="1166"/>
      <c r="I16" s="1166"/>
      <c r="J16" s="1167"/>
      <c r="K16" s="268">
        <v>-775362</v>
      </c>
      <c r="L16" s="268">
        <v>-3897</v>
      </c>
      <c r="M16" s="269">
        <v>-5120</v>
      </c>
      <c r="N16" s="270">
        <v>-23.9</v>
      </c>
    </row>
    <row r="17" spans="1:16" x14ac:dyDescent="0.15">
      <c r="A17" s="248"/>
      <c r="B17" s="244"/>
      <c r="C17" s="244"/>
      <c r="D17" s="244"/>
      <c r="E17" s="244"/>
      <c r="F17" s="244"/>
      <c r="G17" s="1165" t="s">
        <v>168</v>
      </c>
      <c r="H17" s="1166"/>
      <c r="I17" s="1166"/>
      <c r="J17" s="1167"/>
      <c r="K17" s="268">
        <v>10431391</v>
      </c>
      <c r="L17" s="268">
        <v>52426</v>
      </c>
      <c r="M17" s="269">
        <v>60061</v>
      </c>
      <c r="N17" s="270">
        <v>-12.7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59" t="s">
        <v>494</v>
      </c>
      <c r="H21" s="1160"/>
      <c r="I21" s="1160"/>
      <c r="J21" s="1161"/>
      <c r="K21" s="280">
        <v>4.74</v>
      </c>
      <c r="L21" s="281">
        <v>5.86</v>
      </c>
      <c r="M21" s="282">
        <v>-1.1200000000000001</v>
      </c>
      <c r="N21" s="249"/>
      <c r="O21" s="283"/>
      <c r="P21" s="279"/>
    </row>
    <row r="22" spans="1:16" s="284" customFormat="1" x14ac:dyDescent="0.15">
      <c r="A22" s="279"/>
      <c r="B22" s="249"/>
      <c r="C22" s="249"/>
      <c r="D22" s="249"/>
      <c r="E22" s="249"/>
      <c r="F22" s="249"/>
      <c r="G22" s="1159" t="s">
        <v>495</v>
      </c>
      <c r="H22" s="1160"/>
      <c r="I22" s="1160"/>
      <c r="J22" s="1161"/>
      <c r="K22" s="285">
        <v>99.7</v>
      </c>
      <c r="L22" s="286">
        <v>99.8</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8" t="s">
        <v>476</v>
      </c>
      <c r="L30" s="254"/>
      <c r="M30" s="255" t="s">
        <v>477</v>
      </c>
      <c r="N30" s="256"/>
    </row>
    <row r="31" spans="1:16" x14ac:dyDescent="0.15">
      <c r="A31" s="248"/>
      <c r="B31" s="244"/>
      <c r="C31" s="244"/>
      <c r="D31" s="244"/>
      <c r="E31" s="244"/>
      <c r="F31" s="244"/>
      <c r="G31" s="257"/>
      <c r="H31" s="258"/>
      <c r="I31" s="258"/>
      <c r="J31" s="259"/>
      <c r="K31" s="1149"/>
      <c r="L31" s="260" t="s">
        <v>478</v>
      </c>
      <c r="M31" s="261" t="s">
        <v>479</v>
      </c>
      <c r="N31" s="262" t="s">
        <v>480</v>
      </c>
    </row>
    <row r="32" spans="1:16" ht="27" customHeight="1" x14ac:dyDescent="0.15">
      <c r="A32" s="248"/>
      <c r="B32" s="244"/>
      <c r="C32" s="244"/>
      <c r="D32" s="244"/>
      <c r="E32" s="244"/>
      <c r="F32" s="244"/>
      <c r="G32" s="1150" t="s">
        <v>499</v>
      </c>
      <c r="H32" s="1151"/>
      <c r="I32" s="1151"/>
      <c r="J32" s="1152"/>
      <c r="K32" s="294">
        <v>6380009</v>
      </c>
      <c r="L32" s="294">
        <v>32065</v>
      </c>
      <c r="M32" s="295">
        <v>30148</v>
      </c>
      <c r="N32" s="296">
        <v>6.4</v>
      </c>
    </row>
    <row r="33" spans="1:16" ht="13.5" customHeight="1" x14ac:dyDescent="0.15">
      <c r="A33" s="248"/>
      <c r="B33" s="244"/>
      <c r="C33" s="244"/>
      <c r="D33" s="244"/>
      <c r="E33" s="244"/>
      <c r="F33" s="244"/>
      <c r="G33" s="1150" t="s">
        <v>500</v>
      </c>
      <c r="H33" s="1151"/>
      <c r="I33" s="1151"/>
      <c r="J33" s="1152"/>
      <c r="K33" s="294" t="s">
        <v>486</v>
      </c>
      <c r="L33" s="294" t="s">
        <v>486</v>
      </c>
      <c r="M33" s="295">
        <v>27</v>
      </c>
      <c r="N33" s="296" t="s">
        <v>486</v>
      </c>
    </row>
    <row r="34" spans="1:16" ht="27" customHeight="1" x14ac:dyDescent="0.15">
      <c r="A34" s="248"/>
      <c r="B34" s="244"/>
      <c r="C34" s="244"/>
      <c r="D34" s="244"/>
      <c r="E34" s="244"/>
      <c r="F34" s="244"/>
      <c r="G34" s="1150" t="s">
        <v>501</v>
      </c>
      <c r="H34" s="1151"/>
      <c r="I34" s="1151"/>
      <c r="J34" s="1152"/>
      <c r="K34" s="294" t="s">
        <v>486</v>
      </c>
      <c r="L34" s="294" t="s">
        <v>486</v>
      </c>
      <c r="M34" s="295">
        <v>22</v>
      </c>
      <c r="N34" s="296" t="s">
        <v>486</v>
      </c>
    </row>
    <row r="35" spans="1:16" ht="27" customHeight="1" x14ac:dyDescent="0.15">
      <c r="A35" s="248"/>
      <c r="B35" s="244"/>
      <c r="C35" s="244"/>
      <c r="D35" s="244"/>
      <c r="E35" s="244"/>
      <c r="F35" s="244"/>
      <c r="G35" s="1150" t="s">
        <v>502</v>
      </c>
      <c r="H35" s="1151"/>
      <c r="I35" s="1151"/>
      <c r="J35" s="1152"/>
      <c r="K35" s="294">
        <v>410474</v>
      </c>
      <c r="L35" s="294">
        <v>2063</v>
      </c>
      <c r="M35" s="295">
        <v>7102</v>
      </c>
      <c r="N35" s="296">
        <v>-71</v>
      </c>
    </row>
    <row r="36" spans="1:16" ht="27" customHeight="1" x14ac:dyDescent="0.15">
      <c r="A36" s="248"/>
      <c r="B36" s="244"/>
      <c r="C36" s="244"/>
      <c r="D36" s="244"/>
      <c r="E36" s="244"/>
      <c r="F36" s="244"/>
      <c r="G36" s="1150" t="s">
        <v>503</v>
      </c>
      <c r="H36" s="1151"/>
      <c r="I36" s="1151"/>
      <c r="J36" s="1152"/>
      <c r="K36" s="294">
        <v>130808</v>
      </c>
      <c r="L36" s="294">
        <v>657</v>
      </c>
      <c r="M36" s="295">
        <v>981</v>
      </c>
      <c r="N36" s="296">
        <v>-33</v>
      </c>
    </row>
    <row r="37" spans="1:16" ht="13.5" customHeight="1" x14ac:dyDescent="0.15">
      <c r="A37" s="248"/>
      <c r="B37" s="244"/>
      <c r="C37" s="244"/>
      <c r="D37" s="244"/>
      <c r="E37" s="244"/>
      <c r="F37" s="244"/>
      <c r="G37" s="1150" t="s">
        <v>504</v>
      </c>
      <c r="H37" s="1151"/>
      <c r="I37" s="1151"/>
      <c r="J37" s="1152"/>
      <c r="K37" s="294" t="s">
        <v>486</v>
      </c>
      <c r="L37" s="294" t="s">
        <v>486</v>
      </c>
      <c r="M37" s="295">
        <v>1487</v>
      </c>
      <c r="N37" s="296" t="s">
        <v>486</v>
      </c>
    </row>
    <row r="38" spans="1:16" ht="27" customHeight="1" x14ac:dyDescent="0.15">
      <c r="A38" s="248"/>
      <c r="B38" s="244"/>
      <c r="C38" s="244"/>
      <c r="D38" s="244"/>
      <c r="E38" s="244"/>
      <c r="F38" s="244"/>
      <c r="G38" s="1153" t="s">
        <v>505</v>
      </c>
      <c r="H38" s="1154"/>
      <c r="I38" s="1154"/>
      <c r="J38" s="1155"/>
      <c r="K38" s="297">
        <v>211</v>
      </c>
      <c r="L38" s="297">
        <v>1</v>
      </c>
      <c r="M38" s="298">
        <v>1</v>
      </c>
      <c r="N38" s="299">
        <v>0</v>
      </c>
      <c r="O38" s="293"/>
    </row>
    <row r="39" spans="1:16" x14ac:dyDescent="0.15">
      <c r="A39" s="248"/>
      <c r="B39" s="244"/>
      <c r="C39" s="244"/>
      <c r="D39" s="244"/>
      <c r="E39" s="244"/>
      <c r="F39" s="244"/>
      <c r="G39" s="1153" t="s">
        <v>506</v>
      </c>
      <c r="H39" s="1154"/>
      <c r="I39" s="1154"/>
      <c r="J39" s="1155"/>
      <c r="K39" s="300">
        <v>-1927345</v>
      </c>
      <c r="L39" s="300">
        <v>-9686</v>
      </c>
      <c r="M39" s="301">
        <v>-7535</v>
      </c>
      <c r="N39" s="302">
        <v>28.5</v>
      </c>
      <c r="O39" s="293"/>
    </row>
    <row r="40" spans="1:16" ht="27" customHeight="1" x14ac:dyDescent="0.15">
      <c r="A40" s="248"/>
      <c r="B40" s="244"/>
      <c r="C40" s="244"/>
      <c r="D40" s="244"/>
      <c r="E40" s="244"/>
      <c r="F40" s="244"/>
      <c r="G40" s="1150" t="s">
        <v>507</v>
      </c>
      <c r="H40" s="1151"/>
      <c r="I40" s="1151"/>
      <c r="J40" s="1152"/>
      <c r="K40" s="300">
        <v>-5085315</v>
      </c>
      <c r="L40" s="300">
        <v>-25558</v>
      </c>
      <c r="M40" s="301">
        <v>-25182</v>
      </c>
      <c r="N40" s="302">
        <v>1.5</v>
      </c>
      <c r="O40" s="293"/>
    </row>
    <row r="41" spans="1:16" x14ac:dyDescent="0.15">
      <c r="A41" s="248"/>
      <c r="B41" s="244"/>
      <c r="C41" s="244"/>
      <c r="D41" s="244"/>
      <c r="E41" s="244"/>
      <c r="F41" s="244"/>
      <c r="G41" s="1156" t="s">
        <v>279</v>
      </c>
      <c r="H41" s="1157"/>
      <c r="I41" s="1157"/>
      <c r="J41" s="1158"/>
      <c r="K41" s="294">
        <v>-91158</v>
      </c>
      <c r="L41" s="300">
        <v>-458</v>
      </c>
      <c r="M41" s="301">
        <v>7050</v>
      </c>
      <c r="N41" s="302">
        <v>-106.5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3" t="s">
        <v>476</v>
      </c>
      <c r="J49" s="1145" t="s">
        <v>511</v>
      </c>
      <c r="K49" s="1146"/>
      <c r="L49" s="1146"/>
      <c r="M49" s="1146"/>
      <c r="N49" s="1147"/>
    </row>
    <row r="50" spans="1:14" x14ac:dyDescent="0.15">
      <c r="A50" s="248"/>
      <c r="B50" s="244"/>
      <c r="C50" s="244"/>
      <c r="D50" s="244"/>
      <c r="E50" s="244"/>
      <c r="F50" s="244"/>
      <c r="G50" s="312"/>
      <c r="H50" s="313"/>
      <c r="I50" s="1144"/>
      <c r="J50" s="314" t="s">
        <v>512</v>
      </c>
      <c r="K50" s="315" t="s">
        <v>513</v>
      </c>
      <c r="L50" s="316" t="s">
        <v>514</v>
      </c>
      <c r="M50" s="317" t="s">
        <v>515</v>
      </c>
      <c r="N50" s="318" t="s">
        <v>516</v>
      </c>
    </row>
    <row r="51" spans="1:14" x14ac:dyDescent="0.15">
      <c r="A51" s="248"/>
      <c r="B51" s="244"/>
      <c r="C51" s="244"/>
      <c r="D51" s="244"/>
      <c r="E51" s="244"/>
      <c r="F51" s="244"/>
      <c r="G51" s="310" t="s">
        <v>517</v>
      </c>
      <c r="H51" s="311"/>
      <c r="I51" s="319">
        <v>5741566</v>
      </c>
      <c r="J51" s="320">
        <v>29515</v>
      </c>
      <c r="K51" s="321">
        <v>-27.3</v>
      </c>
      <c r="L51" s="322">
        <v>38606</v>
      </c>
      <c r="M51" s="323">
        <v>2.4</v>
      </c>
      <c r="N51" s="324">
        <v>-29.7</v>
      </c>
    </row>
    <row r="52" spans="1:14" x14ac:dyDescent="0.15">
      <c r="A52" s="248"/>
      <c r="B52" s="244"/>
      <c r="C52" s="244"/>
      <c r="D52" s="244"/>
      <c r="E52" s="244"/>
      <c r="F52" s="244"/>
      <c r="G52" s="325"/>
      <c r="H52" s="326" t="s">
        <v>518</v>
      </c>
      <c r="I52" s="327">
        <v>5458390</v>
      </c>
      <c r="J52" s="328">
        <v>28059</v>
      </c>
      <c r="K52" s="329">
        <v>-18.600000000000001</v>
      </c>
      <c r="L52" s="330">
        <v>22435</v>
      </c>
      <c r="M52" s="331">
        <v>-1</v>
      </c>
      <c r="N52" s="332">
        <v>-17.600000000000001</v>
      </c>
    </row>
    <row r="53" spans="1:14" x14ac:dyDescent="0.15">
      <c r="A53" s="248"/>
      <c r="B53" s="244"/>
      <c r="C53" s="244"/>
      <c r="D53" s="244"/>
      <c r="E53" s="244"/>
      <c r="F53" s="244"/>
      <c r="G53" s="310" t="s">
        <v>519</v>
      </c>
      <c r="H53" s="311"/>
      <c r="I53" s="319">
        <v>5088593</v>
      </c>
      <c r="J53" s="320">
        <v>25772</v>
      </c>
      <c r="K53" s="321">
        <v>-12.7</v>
      </c>
      <c r="L53" s="322">
        <v>39425</v>
      </c>
      <c r="M53" s="323">
        <v>2.1</v>
      </c>
      <c r="N53" s="324">
        <v>-14.8</v>
      </c>
    </row>
    <row r="54" spans="1:14" x14ac:dyDescent="0.15">
      <c r="A54" s="248"/>
      <c r="B54" s="244"/>
      <c r="C54" s="244"/>
      <c r="D54" s="244"/>
      <c r="E54" s="244"/>
      <c r="F54" s="244"/>
      <c r="G54" s="325"/>
      <c r="H54" s="326" t="s">
        <v>518</v>
      </c>
      <c r="I54" s="327">
        <v>4712748</v>
      </c>
      <c r="J54" s="328">
        <v>23868</v>
      </c>
      <c r="K54" s="329">
        <v>-14.9</v>
      </c>
      <c r="L54" s="330">
        <v>22414</v>
      </c>
      <c r="M54" s="331">
        <v>-0.1</v>
      </c>
      <c r="N54" s="332">
        <v>-14.8</v>
      </c>
    </row>
    <row r="55" spans="1:14" x14ac:dyDescent="0.15">
      <c r="A55" s="248"/>
      <c r="B55" s="244"/>
      <c r="C55" s="244"/>
      <c r="D55" s="244"/>
      <c r="E55" s="244"/>
      <c r="F55" s="244"/>
      <c r="G55" s="310" t="s">
        <v>520</v>
      </c>
      <c r="H55" s="311"/>
      <c r="I55" s="319">
        <v>4354451</v>
      </c>
      <c r="J55" s="320">
        <v>22043</v>
      </c>
      <c r="K55" s="321">
        <v>-14.5</v>
      </c>
      <c r="L55" s="322">
        <v>43141</v>
      </c>
      <c r="M55" s="323">
        <v>9.4</v>
      </c>
      <c r="N55" s="324">
        <v>-23.9</v>
      </c>
    </row>
    <row r="56" spans="1:14" x14ac:dyDescent="0.15">
      <c r="A56" s="248"/>
      <c r="B56" s="244"/>
      <c r="C56" s="244"/>
      <c r="D56" s="244"/>
      <c r="E56" s="244"/>
      <c r="F56" s="244"/>
      <c r="G56" s="325"/>
      <c r="H56" s="326" t="s">
        <v>518</v>
      </c>
      <c r="I56" s="327">
        <v>2994073</v>
      </c>
      <c r="J56" s="328">
        <v>15156</v>
      </c>
      <c r="K56" s="329">
        <v>-36.5</v>
      </c>
      <c r="L56" s="330">
        <v>21887</v>
      </c>
      <c r="M56" s="331">
        <v>-2.4</v>
      </c>
      <c r="N56" s="332">
        <v>-34.1</v>
      </c>
    </row>
    <row r="57" spans="1:14" x14ac:dyDescent="0.15">
      <c r="A57" s="248"/>
      <c r="B57" s="244"/>
      <c r="C57" s="244"/>
      <c r="D57" s="244"/>
      <c r="E57" s="244"/>
      <c r="F57" s="244"/>
      <c r="G57" s="310" t="s">
        <v>521</v>
      </c>
      <c r="H57" s="311"/>
      <c r="I57" s="319">
        <v>4419655</v>
      </c>
      <c r="J57" s="320">
        <v>22291</v>
      </c>
      <c r="K57" s="321">
        <v>1.1000000000000001</v>
      </c>
      <c r="L57" s="322">
        <v>45117</v>
      </c>
      <c r="M57" s="323">
        <v>4.5999999999999996</v>
      </c>
      <c r="N57" s="324">
        <v>-3.5</v>
      </c>
    </row>
    <row r="58" spans="1:14" x14ac:dyDescent="0.15">
      <c r="A58" s="248"/>
      <c r="B58" s="244"/>
      <c r="C58" s="244"/>
      <c r="D58" s="244"/>
      <c r="E58" s="244"/>
      <c r="F58" s="244"/>
      <c r="G58" s="325"/>
      <c r="H58" s="326" t="s">
        <v>518</v>
      </c>
      <c r="I58" s="327">
        <v>3695762</v>
      </c>
      <c r="J58" s="328">
        <v>18640</v>
      </c>
      <c r="K58" s="329">
        <v>23</v>
      </c>
      <c r="L58" s="330">
        <v>25589</v>
      </c>
      <c r="M58" s="331">
        <v>16.899999999999999</v>
      </c>
      <c r="N58" s="332">
        <v>6.1</v>
      </c>
    </row>
    <row r="59" spans="1:14" x14ac:dyDescent="0.15">
      <c r="A59" s="248"/>
      <c r="B59" s="244"/>
      <c r="C59" s="244"/>
      <c r="D59" s="244"/>
      <c r="E59" s="244"/>
      <c r="F59" s="244"/>
      <c r="G59" s="310" t="s">
        <v>522</v>
      </c>
      <c r="H59" s="311"/>
      <c r="I59" s="319">
        <v>10204557</v>
      </c>
      <c r="J59" s="320">
        <v>51286</v>
      </c>
      <c r="K59" s="321">
        <v>130.1</v>
      </c>
      <c r="L59" s="322">
        <v>43532</v>
      </c>
      <c r="M59" s="323">
        <v>-3.5</v>
      </c>
      <c r="N59" s="324">
        <v>133.6</v>
      </c>
    </row>
    <row r="60" spans="1:14" x14ac:dyDescent="0.15">
      <c r="A60" s="248"/>
      <c r="B60" s="244"/>
      <c r="C60" s="244"/>
      <c r="D60" s="244"/>
      <c r="E60" s="244"/>
      <c r="F60" s="244"/>
      <c r="G60" s="325"/>
      <c r="H60" s="326" t="s">
        <v>518</v>
      </c>
      <c r="I60" s="333">
        <v>8600874</v>
      </c>
      <c r="J60" s="328">
        <v>43226</v>
      </c>
      <c r="K60" s="329">
        <v>131.9</v>
      </c>
      <c r="L60" s="330">
        <v>25435</v>
      </c>
      <c r="M60" s="331">
        <v>-0.6</v>
      </c>
      <c r="N60" s="332">
        <v>132.5</v>
      </c>
    </row>
    <row r="61" spans="1:14" x14ac:dyDescent="0.15">
      <c r="A61" s="248"/>
      <c r="B61" s="244"/>
      <c r="C61" s="244"/>
      <c r="D61" s="244"/>
      <c r="E61" s="244"/>
      <c r="F61" s="244"/>
      <c r="G61" s="310" t="s">
        <v>523</v>
      </c>
      <c r="H61" s="334"/>
      <c r="I61" s="335">
        <v>5961764</v>
      </c>
      <c r="J61" s="336">
        <v>30181</v>
      </c>
      <c r="K61" s="337">
        <v>15.3</v>
      </c>
      <c r="L61" s="338">
        <v>41964</v>
      </c>
      <c r="M61" s="339">
        <v>3</v>
      </c>
      <c r="N61" s="324">
        <v>12.3</v>
      </c>
    </row>
    <row r="62" spans="1:14" x14ac:dyDescent="0.15">
      <c r="A62" s="248"/>
      <c r="B62" s="244"/>
      <c r="C62" s="244"/>
      <c r="D62" s="244"/>
      <c r="E62" s="244"/>
      <c r="F62" s="244"/>
      <c r="G62" s="325"/>
      <c r="H62" s="326" t="s">
        <v>518</v>
      </c>
      <c r="I62" s="327">
        <v>5092369</v>
      </c>
      <c r="J62" s="328">
        <v>25790</v>
      </c>
      <c r="K62" s="329">
        <v>17</v>
      </c>
      <c r="L62" s="330">
        <v>23552</v>
      </c>
      <c r="M62" s="331">
        <v>2.6</v>
      </c>
      <c r="N62" s="332">
        <v>14.4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32"/>
  <sheetViews>
    <sheetView showGridLines="0" topLeftCell="A70" zoomScale="70" zoomScaleNormal="70" zoomScaleSheetLayoutView="55" workbookViewId="0">
      <selection activeCell="AC6" sqref="AC6:AL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32"/>
  <sheetViews>
    <sheetView showGridLines="0" topLeftCell="A75" zoomScale="75" zoomScaleNormal="75" zoomScaleSheetLayoutView="55" workbookViewId="0">
      <selection activeCell="AC6" sqref="AC6:AL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50"/>
    <pageSetUpPr fitToPage="1"/>
  </sheetPr>
  <dimension ref="B1:J53"/>
  <sheetViews>
    <sheetView showGridLines="0" topLeftCell="G20" zoomScaleNormal="100" zoomScaleSheetLayoutView="100" workbookViewId="0">
      <selection activeCell="AC6" sqref="AC6:AL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8" t="s">
        <v>3</v>
      </c>
      <c r="D47" s="1168"/>
      <c r="E47" s="1169"/>
      <c r="F47" s="11">
        <v>10.49</v>
      </c>
      <c r="G47" s="12">
        <v>10.220000000000001</v>
      </c>
      <c r="H47" s="12">
        <v>10.3</v>
      </c>
      <c r="I47" s="12">
        <v>10.029999999999999</v>
      </c>
      <c r="J47" s="13">
        <v>10.42</v>
      </c>
    </row>
    <row r="48" spans="2:10" ht="57.75" customHeight="1" x14ac:dyDescent="0.15">
      <c r="B48" s="14"/>
      <c r="C48" s="1170" t="s">
        <v>4</v>
      </c>
      <c r="D48" s="1170"/>
      <c r="E48" s="1171"/>
      <c r="F48" s="15">
        <v>2.5099999999999998</v>
      </c>
      <c r="G48" s="16">
        <v>3.54</v>
      </c>
      <c r="H48" s="16">
        <v>3.9</v>
      </c>
      <c r="I48" s="16">
        <v>3.67</v>
      </c>
      <c r="J48" s="17">
        <v>3.73</v>
      </c>
    </row>
    <row r="49" spans="2:10" ht="57.75" customHeight="1" thickBot="1" x14ac:dyDescent="0.2">
      <c r="B49" s="18"/>
      <c r="C49" s="1172" t="s">
        <v>5</v>
      </c>
      <c r="D49" s="1172"/>
      <c r="E49" s="1173"/>
      <c r="F49" s="19" t="s">
        <v>530</v>
      </c>
      <c r="G49" s="20">
        <v>0.83</v>
      </c>
      <c r="H49" s="20">
        <v>0.36</v>
      </c>
      <c r="I49" s="20" t="s">
        <v>531</v>
      </c>
      <c r="J49" s="21">
        <v>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st7_zaisei06</cp:lastModifiedBy>
  <cp:lastPrinted>2017-05-09T04:51:54Z</cp:lastPrinted>
  <dcterms:created xsi:type="dcterms:W3CDTF">2017-02-15T17:54:09Z</dcterms:created>
  <dcterms:modified xsi:type="dcterms:W3CDTF">2017-05-09T04:53:15Z</dcterms:modified>
</cp:coreProperties>
</file>